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Modello completo PROV" sheetId="1" r:id="rId1"/>
    <sheet name="Modello completo COM" sheetId="2" r:id="rId2"/>
  </sheets>
  <definedNames>
    <definedName name="_xlnm.Print_Area" localSheetId="1">'Modello completo COM'!$A$1:$F$123</definedName>
    <definedName name="_xlnm.Print_Area" localSheetId="0">'Modello completo PROV'!$A$1:$F$104</definedName>
  </definedNames>
  <calcPr fullCalcOnLoad="1"/>
</workbook>
</file>

<file path=xl/sharedStrings.xml><?xml version="1.0" encoding="utf-8"?>
<sst xmlns="http://schemas.openxmlformats.org/spreadsheetml/2006/main" count="315" uniqueCount="149">
  <si>
    <t>PROVINCE</t>
  </si>
  <si>
    <t>Determinazione obiettivo specifico di miglioramento ai sensi dell'articolo 1 commi 678, 679, 681 e 683 della legge n. 296 del 2006</t>
  </si>
  <si>
    <t>Dati di cassa (competenza + residui) desunti dai bilanci consuntivi</t>
  </si>
  <si>
    <t>Individuazione del saldo medio del triennio 2003-2005</t>
  </si>
  <si>
    <t>Anno 2003</t>
  </si>
  <si>
    <t>Anno 2004</t>
  </si>
  <si>
    <t>Anno 2005</t>
  </si>
  <si>
    <t>Media             (2003-2005)</t>
  </si>
  <si>
    <t>Entrate finali</t>
  </si>
  <si>
    <t>(Titolo I, Titolo II, Titolo III, Titolo IV, al netto riscossione crediti)</t>
  </si>
  <si>
    <t>(a)</t>
  </si>
  <si>
    <t>(b)</t>
  </si>
  <si>
    <t>(c)</t>
  </si>
  <si>
    <t>(d)=(a+b+c)/3</t>
  </si>
  <si>
    <t xml:space="preserve">Spese finali </t>
  </si>
  <si>
    <t>(Titolo I, Titolo II, al netto concessione crediti)</t>
  </si>
  <si>
    <t>(e)</t>
  </si>
  <si>
    <t>(f)</t>
  </si>
  <si>
    <t>(g)</t>
  </si>
  <si>
    <t>(h)=(e+f+g)/3</t>
  </si>
  <si>
    <t>(i)=(d-h)</t>
  </si>
  <si>
    <t xml:space="preserve">Individuazione del concorso alla manovra basato sul saldo medio </t>
  </si>
  <si>
    <t>Anno 2007</t>
  </si>
  <si>
    <t>Anno 2008</t>
  </si>
  <si>
    <t>Anno 2009</t>
  </si>
  <si>
    <t>(l)</t>
  </si>
  <si>
    <t>(m)</t>
  </si>
  <si>
    <t>(n)</t>
  </si>
  <si>
    <t>Concorso alla manovra basato sul saldo medio</t>
  </si>
  <si>
    <t>(o)=-(i)*(l)</t>
  </si>
  <si>
    <t>(p) =-(i)*(m)</t>
  </si>
  <si>
    <t>(q)=-(i)*(n)</t>
  </si>
  <si>
    <t>Individuazione della spesa corrente media del triennio 2003-2005</t>
  </si>
  <si>
    <t>SPESE CORRENTI</t>
  </si>
  <si>
    <t>(Titolo I)</t>
  </si>
  <si>
    <t>(r)</t>
  </si>
  <si>
    <t>(s)</t>
  </si>
  <si>
    <t>(t)</t>
  </si>
  <si>
    <t>(u)=(r+s+t)/3</t>
  </si>
  <si>
    <t>Individuazione del concorso alla manovra basato sulla spesa corrente</t>
  </si>
  <si>
    <t>(v)</t>
  </si>
  <si>
    <t>(w)</t>
  </si>
  <si>
    <t>(x)</t>
  </si>
  <si>
    <t>Concorso alla manovra basato sulla spesa corrente</t>
  </si>
  <si>
    <t>(y)=(v)*(u)</t>
  </si>
  <si>
    <t>(z) =(w)*(u)</t>
  </si>
  <si>
    <t>(aa)=(x)*(u)</t>
  </si>
  <si>
    <t>Anno2009</t>
  </si>
  <si>
    <t>IMPORTO ANNUO DELLA MANOVRA</t>
  </si>
  <si>
    <t>(soggetto ad eventuale rideterminazione ai sensi comma 679)</t>
  </si>
  <si>
    <t>(ab)=(o)+(y)</t>
  </si>
  <si>
    <t>(ac)=(p)+(z)</t>
  </si>
  <si>
    <t>(ad)=(q)+(aa)</t>
  </si>
  <si>
    <t>8% di media             (2003-2005)</t>
  </si>
  <si>
    <t>8% della media triennale 2003-2005 delle spese finali al netto delle concessioni di crediti</t>
  </si>
  <si>
    <t>(ae)=0,08*(h)</t>
  </si>
  <si>
    <t>La manovra è pari al minore degli importi tra quello determinato ai sensi dell'articolo 1, comma 678, lettera c), e la media di cui al comma 679</t>
  </si>
  <si>
    <t>IMPORTO ANNUO DELLA MANOVRA - VALORI DEFINITIVI</t>
  </si>
  <si>
    <t>Rideterminazione importo della manovra per il 2007</t>
  </si>
  <si>
    <t>Se (ab) è superiore ad (ae) la manovra 2007 è pari ad (ae); se (ab) è inferiore o uguale ad (ae) la manovra è pari ad (ab)</t>
  </si>
  <si>
    <t>(af)</t>
  </si>
  <si>
    <t>Rideterminazione importo della manovra per il 2008</t>
  </si>
  <si>
    <t>Se (ac) è superiore ad (ae) la manovra 2008 è pari ad (ae); se (ac) è inferiore o uguale ad (ae) la manovra è pari ad (ac)</t>
  </si>
  <si>
    <t>(ag)</t>
  </si>
  <si>
    <t>Rideterminazione importo della manovra per il 2009</t>
  </si>
  <si>
    <t>Se (ad) è superiore ad (ae) la manovra 2009 è pari ad (ae); se (ad) è inferiore o uguale ad (ae) la manovra è pari ad (ad)</t>
  </si>
  <si>
    <t>(ah)</t>
  </si>
  <si>
    <t>In termini di cassa</t>
  </si>
  <si>
    <t>(ab)</t>
  </si>
  <si>
    <t>(ac)</t>
  </si>
  <si>
    <t>(ad)</t>
  </si>
  <si>
    <t>(ae)</t>
  </si>
  <si>
    <t>In termini di competenza</t>
  </si>
  <si>
    <t>Dati di competenza (accertamenti/impegni) desunti dai bilanci consuntivi</t>
  </si>
  <si>
    <t>(Titolo I, Titolo II, Titolo III, Titolo IV, al netto riscossioni crediti)</t>
  </si>
  <si>
    <t>(ak)</t>
  </si>
  <si>
    <t>(al)</t>
  </si>
  <si>
    <t>(am)</t>
  </si>
  <si>
    <t>(Titolo I, Titolo II, al netto concessioni crediti)</t>
  </si>
  <si>
    <t>(ap)</t>
  </si>
  <si>
    <t>(aq)</t>
  </si>
  <si>
    <t xml:space="preserve">Entrate in conto capitale riscosse derivanti da dismissioni del patrimonio immobiliare e mobiliare destinate  nel medesimo anno, all'estinzione anticipata dei prestiti. </t>
  </si>
  <si>
    <r>
      <t>Individuazione del concorso alla manovra basato sul saldo medio</t>
    </r>
    <r>
      <rPr>
        <sz val="16"/>
        <rFont val="Times New Roman"/>
        <family val="0"/>
      </rPr>
      <t xml:space="preserve"> (art. 1, comma 678, lettera a)</t>
    </r>
  </si>
  <si>
    <r>
      <t>Individuazione del concorso alla manovra basato sulla spesa corrente</t>
    </r>
    <r>
      <rPr>
        <sz val="14"/>
        <rFont val="Times New Roman"/>
        <family val="0"/>
      </rPr>
      <t xml:space="preserve"> (</t>
    </r>
    <r>
      <rPr>
        <sz val="16"/>
        <rFont val="Times New Roman"/>
        <family val="1"/>
      </rPr>
      <t>art. 1, comma 678, lettera b)</t>
    </r>
  </si>
  <si>
    <r>
      <t>Determinazione dell'importo annuo della manovra</t>
    </r>
    <r>
      <rPr>
        <b/>
        <sz val="14"/>
        <rFont val="Times New Roman"/>
        <family val="1"/>
      </rPr>
      <t xml:space="preserve">  (</t>
    </r>
    <r>
      <rPr>
        <b/>
        <sz val="16"/>
        <rFont val="Times New Roman"/>
        <family val="1"/>
      </rPr>
      <t>art. 1, comma 678, lettera c)</t>
    </r>
  </si>
  <si>
    <r>
      <t>Verifica del limite dell'8% delle spese finali al netto delle concessioni di crediti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(art. 1, comma 679)</t>
    </r>
  </si>
  <si>
    <r>
      <t>Individuazione del saldo finanziario obiettivo (</t>
    </r>
    <r>
      <rPr>
        <b/>
        <sz val="16"/>
        <rFont val="Times New Roman"/>
        <family val="1"/>
      </rPr>
      <t>art. 1, commi 681e 683, secondo periodo)</t>
    </r>
  </si>
  <si>
    <r>
      <t xml:space="preserve">Spese autorizzate dal Ministero, necessarie per l'attivazione di nuove sedi di uffici giudiziari </t>
    </r>
    <r>
      <rPr>
        <b/>
        <sz val="12"/>
        <rFont val="Times New Roman"/>
        <family val="1"/>
      </rPr>
      <t>(SOLO PER I COMUNI)</t>
    </r>
  </si>
  <si>
    <t>COMUNI con popolazione superiore a 5.000 abitanti</t>
  </si>
  <si>
    <t>Coefficienti da applicare ai sensi dell'art. 1 comma 678 lettera b), punto 2).</t>
  </si>
  <si>
    <t>(ai)</t>
  </si>
  <si>
    <t>(aj)</t>
  </si>
  <si>
    <t>(at)</t>
  </si>
  <si>
    <t>(au)</t>
  </si>
  <si>
    <r>
      <t xml:space="preserve">Coefficienti da applicare ai sensi dell'art. 1 comma 678 lettera a), punto 2).        </t>
    </r>
    <r>
      <rPr>
        <sz val="14"/>
        <rFont val="Times New Roman"/>
        <family val="1"/>
      </rPr>
      <t xml:space="preserve">    </t>
    </r>
    <r>
      <rPr>
        <u val="single"/>
        <sz val="14"/>
        <rFont val="Times New Roman"/>
        <family val="1"/>
      </rPr>
      <t>Solo se il saldo medio risulta NEGATIVO</t>
    </r>
  </si>
  <si>
    <r>
      <t xml:space="preserve">Coefficienti da applicare ai sensi dell'art. 1 comma 678 lettera a), punto 2).            </t>
    </r>
    <r>
      <rPr>
        <u val="single"/>
        <sz val="14"/>
        <rFont val="Times New Roman"/>
        <family val="1"/>
      </rPr>
      <t>Solo se il saldo medio risulta POSITIVO (1)</t>
    </r>
  </si>
  <si>
    <r>
      <t xml:space="preserve">Coefficienti da applicare ai sensi dell'art. 1, comma 678, lettera a), punto 1).        </t>
    </r>
    <r>
      <rPr>
        <sz val="14"/>
        <rFont val="Times New Roman"/>
        <family val="1"/>
      </rPr>
      <t xml:space="preserve">    </t>
    </r>
    <r>
      <rPr>
        <u val="single"/>
        <sz val="14"/>
        <rFont val="Times New Roman"/>
        <family val="1"/>
      </rPr>
      <t>Solo se il saldo medio risulta NEGATIVO</t>
    </r>
  </si>
  <si>
    <r>
      <t xml:space="preserve">Coefficienti da applicare ai sensi dell'art. 1, comma 678, lettera a), punto 1).            </t>
    </r>
    <r>
      <rPr>
        <u val="single"/>
        <sz val="14"/>
        <rFont val="Times New Roman"/>
        <family val="1"/>
      </rPr>
      <t>Solo se il saldo medio risulta POSITIVO (1)</t>
    </r>
  </si>
  <si>
    <t>Coefficienti da applicare ai sensi dell'art. 1, comma 678, lettera b), punto 1).</t>
  </si>
  <si>
    <r>
      <t xml:space="preserve">Entrate finali - </t>
    </r>
    <r>
      <rPr>
        <b/>
        <sz val="12"/>
        <rFont val="Times New Roman"/>
        <family val="1"/>
      </rPr>
      <t>ACCERTAMENTI</t>
    </r>
  </si>
  <si>
    <r>
      <t xml:space="preserve">Spese finali - </t>
    </r>
    <r>
      <rPr>
        <b/>
        <sz val="12"/>
        <rFont val="Times New Roman"/>
        <family val="1"/>
      </rPr>
      <t>IMPEGNI</t>
    </r>
  </si>
  <si>
    <t>(ae')</t>
  </si>
  <si>
    <t>(af')</t>
  </si>
  <si>
    <t>(ag')</t>
  </si>
  <si>
    <t>(ai')</t>
  </si>
  <si>
    <t>(aj')</t>
  </si>
  <si>
    <t>(ak')</t>
  </si>
  <si>
    <t>Saldo finanziario obiettivo in termini di CASSA</t>
  </si>
  <si>
    <t>Saldo finanziario obiettivo in termini di COMPETENZA</t>
  </si>
  <si>
    <t>(soggetto ad eventuale rideterminazione ai sensi del comma 679)</t>
  </si>
  <si>
    <t>(ah)=(ae+af+ag)/3</t>
  </si>
  <si>
    <t>(ai)=(i)+(ab)-(ah)</t>
  </si>
  <si>
    <t>(aj)=(i)+(ac)-(ah)</t>
  </si>
  <si>
    <t>(ak)=(i)+(ad)-(ah)</t>
  </si>
  <si>
    <t>(an)</t>
  </si>
  <si>
    <t>(ao)=(al+am+an)/3</t>
  </si>
  <si>
    <t>(ar)</t>
  </si>
  <si>
    <t>(as)=(ap+aq+ar)/3</t>
  </si>
  <si>
    <t>(ah')=(ae'+af'+ag')/3</t>
  </si>
  <si>
    <t>(au)=(at)+(ab)-(ah')</t>
  </si>
  <si>
    <t>(av)=(at)+(ac)-(ah')</t>
  </si>
  <si>
    <t>(aw)=(at)+(ad)-(ah')</t>
  </si>
  <si>
    <t>(al)=(ai+aj+ak)/3</t>
  </si>
  <si>
    <t>(am)=(i)+(af)-(al)</t>
  </si>
  <si>
    <t>(ao)=(i)+(ah)-(al)</t>
  </si>
  <si>
    <t>(av)</t>
  </si>
  <si>
    <t>(aw)=(at+au+av)/3</t>
  </si>
  <si>
    <t>(ax)</t>
  </si>
  <si>
    <t>(al')=(ai'+aj'+ak')/3</t>
  </si>
  <si>
    <t>(ay)=(ax)+(af)-(al')</t>
  </si>
  <si>
    <t>(az)=(ax)+(ag)-(al')</t>
  </si>
  <si>
    <t>(ba)=(ax)+(ah)-(al')</t>
  </si>
  <si>
    <t>(an)=(i)+(ag)-(al)</t>
  </si>
  <si>
    <t>SALDO MEDIO</t>
  </si>
  <si>
    <t>(1) Se il saldo medio è positivo il concorso alla manovra basato sul saldo medio è pari a 0  (art.1, comma 678, ultimo periodo)</t>
  </si>
  <si>
    <r>
      <t>Importo annuo della manovra  (</t>
    </r>
    <r>
      <rPr>
        <sz val="12"/>
        <rFont val="Times New Roman"/>
        <family val="1"/>
      </rPr>
      <t>art.1, commi 678 e 679)</t>
    </r>
  </si>
  <si>
    <r>
      <t>Importo annuo della manovra (</t>
    </r>
    <r>
      <rPr>
        <sz val="12"/>
        <rFont val="Times New Roman"/>
        <family val="1"/>
      </rPr>
      <t>art.1, commi 678 e 679)</t>
    </r>
  </si>
  <si>
    <r>
      <t xml:space="preserve">Entrate in conto capitale accertate relative a dismissioni del patrimonio immobiliare e mobiliare destinate  nel medesimo triennio all'estinzione anticipata dei prestiti </t>
    </r>
    <r>
      <rPr>
        <sz val="12"/>
        <rFont val="Times New Roman"/>
        <family val="1"/>
      </rPr>
      <t xml:space="preserve">(art.1 comma 683, secondo periodo) </t>
    </r>
  </si>
  <si>
    <t>(DA CONSIDERARE CON IL SEGNO POSITVO)</t>
  </si>
  <si>
    <r>
      <t xml:space="preserve">Saldo medio del triennio 2003/2005 </t>
    </r>
    <r>
      <rPr>
        <sz val="14"/>
        <rFont val="Times New Roman"/>
        <family val="1"/>
      </rPr>
      <t>(a</t>
    </r>
    <r>
      <rPr>
        <sz val="12"/>
        <rFont val="Times New Roman"/>
        <family val="1"/>
      </rPr>
      <t>rt.1 comma 683, primo periodo)</t>
    </r>
  </si>
  <si>
    <r>
      <t xml:space="preserve">Entrate in conto capitale riscosse derivanti da dismissioni del patrimonio immobiliare e mobiliare destinate  nel medesimo triennio all'estinzione anticipata dei prestiti </t>
    </r>
    <r>
      <rPr>
        <sz val="12"/>
        <rFont val="Times New Roman"/>
        <family val="1"/>
      </rPr>
      <t xml:space="preserve">(art.1, comma 683, secondo periodo) </t>
    </r>
  </si>
  <si>
    <r>
      <t>Saldo medio del triennio 2003/2005 (</t>
    </r>
    <r>
      <rPr>
        <sz val="12"/>
        <rFont val="Times New Roman"/>
        <family val="1"/>
      </rPr>
      <t>art.1 comma 683, primo periodo)</t>
    </r>
  </si>
  <si>
    <r>
      <t>Entrate in conto capitale accertate relative a dismissioni del patrimonio immobiliare e mobiliare destinate  nel medesimo triennio all'estinzione anticipata dei prestiti  (</t>
    </r>
    <r>
      <rPr>
        <sz val="12"/>
        <rFont val="Times New Roman"/>
        <family val="1"/>
      </rPr>
      <t xml:space="preserve">art.1 comma 683, secondo periodo) </t>
    </r>
  </si>
  <si>
    <t>NOTE:</t>
  </si>
  <si>
    <r>
      <t xml:space="preserve">Saldo medio del triennio 2003/2005 </t>
    </r>
    <r>
      <rPr>
        <sz val="14"/>
        <rFont val="Times New Roman"/>
        <family val="1"/>
      </rPr>
      <t>(</t>
    </r>
    <r>
      <rPr>
        <sz val="12"/>
        <rFont val="Times New Roman"/>
        <family val="1"/>
      </rPr>
      <t>art.1 comma 683, primo periodo)</t>
    </r>
  </si>
  <si>
    <r>
      <t xml:space="preserve">Entrate in conto capitale riscosse derivanti da dismissioni del patrimonio immobiliare e mobiliare destinate  nel medesimo triennio all'estinzione anticipata dei prestiti  </t>
    </r>
    <r>
      <rPr>
        <sz val="12"/>
        <rFont val="Times New Roman"/>
        <family val="1"/>
      </rPr>
      <t xml:space="preserve">(art.1 comma 683, secondo periodo) </t>
    </r>
  </si>
  <si>
    <r>
      <t xml:space="preserve">Importo annuo della manovra </t>
    </r>
    <r>
      <rPr>
        <sz val="14"/>
        <rFont val="Times New Roman"/>
        <family val="1"/>
      </rPr>
      <t>(</t>
    </r>
    <r>
      <rPr>
        <sz val="12"/>
        <rFont val="Times New Roman"/>
        <family val="1"/>
      </rPr>
      <t>art.1, commi 678 e 679)</t>
    </r>
  </si>
  <si>
    <r>
      <t>Saldo medio del triennio 2003/2005</t>
    </r>
    <r>
      <rPr>
        <sz val="14"/>
        <rFont val="Times New Roman"/>
        <family val="1"/>
      </rPr>
      <t xml:space="preserve"> (</t>
    </r>
    <r>
      <rPr>
        <sz val="12"/>
        <rFont val="Times New Roman"/>
        <family val="1"/>
      </rPr>
      <t>art.1 comma 683, primo periodo)</t>
    </r>
  </si>
  <si>
    <t>(dati in migliaia di euro)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</si>
</sst>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#,##0_ ;\-#,##0\ "/>
  </numFmts>
  <fonts count="21">
    <font>
      <sz val="10"/>
      <name val="Times New Roman"/>
      <family val="0"/>
    </font>
    <font>
      <b/>
      <sz val="18"/>
      <name val="Times New Roman"/>
      <family val="1"/>
    </font>
    <font>
      <sz val="14"/>
      <name val="Times New Roman"/>
      <family val="0"/>
    </font>
    <font>
      <sz val="16"/>
      <name val="Times New Roman"/>
      <family val="0"/>
    </font>
    <font>
      <sz val="18"/>
      <name val="Times New Roman"/>
      <family val="1"/>
    </font>
    <font>
      <b/>
      <i/>
      <sz val="14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0"/>
    </font>
    <font>
      <b/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 wrapText="1"/>
    </xf>
    <xf numFmtId="171" fontId="2" fillId="2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 wrapText="1"/>
    </xf>
    <xf numFmtId="0" fontId="0" fillId="0" borderId="2" xfId="0" applyBorder="1" applyAlignment="1">
      <alignment vertical="top"/>
    </xf>
    <xf numFmtId="0" fontId="0" fillId="0" borderId="1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172" fontId="0" fillId="0" borderId="7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171" fontId="2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9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0" fillId="0" borderId="0" xfId="0" applyFont="1" applyAlignment="1">
      <alignment vertical="top"/>
    </xf>
    <xf numFmtId="172" fontId="2" fillId="0" borderId="3" xfId="0" applyNumberFormat="1" applyFont="1" applyBorder="1" applyAlignment="1">
      <alignment/>
    </xf>
    <xf numFmtId="172" fontId="8" fillId="2" borderId="3" xfId="0" applyNumberFormat="1" applyFont="1" applyFill="1" applyBorder="1" applyAlignment="1">
      <alignment/>
    </xf>
    <xf numFmtId="172" fontId="8" fillId="3" borderId="3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2" fontId="8" fillId="2" borderId="3" xfId="0" applyNumberFormat="1" applyFont="1" applyFill="1" applyBorder="1" applyAlignment="1">
      <alignment vertical="center"/>
    </xf>
    <xf numFmtId="172" fontId="8" fillId="3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75" zoomScaleNormal="75" workbookViewId="0" topLeftCell="A1">
      <selection activeCell="A3" sqref="A3:F3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22" style="0" customWidth="1"/>
    <col min="7" max="7" width="2.66015625" style="0" customWidth="1"/>
    <col min="8" max="10" width="15.33203125" style="0" customWidth="1"/>
  </cols>
  <sheetData>
    <row r="1" spans="1:6" s="1" customFormat="1" ht="63" customHeight="1">
      <c r="A1" s="111" t="s">
        <v>0</v>
      </c>
      <c r="B1" s="111"/>
      <c r="C1" s="111"/>
      <c r="D1" s="111"/>
      <c r="E1" s="111"/>
      <c r="F1" s="111"/>
    </row>
    <row r="2" spans="1:6" ht="18.75">
      <c r="A2" s="118" t="s">
        <v>1</v>
      </c>
      <c r="B2" s="118"/>
      <c r="C2" s="118"/>
      <c r="D2" s="118"/>
      <c r="E2" s="118"/>
      <c r="F2" s="118"/>
    </row>
    <row r="3" spans="1:7" ht="26.25" customHeight="1" thickBot="1">
      <c r="A3" s="108" t="s">
        <v>148</v>
      </c>
      <c r="B3" s="108"/>
      <c r="C3" s="108"/>
      <c r="D3" s="108"/>
      <c r="E3" s="108"/>
      <c r="F3" s="108"/>
      <c r="G3" s="105"/>
    </row>
    <row r="4" spans="1:6" s="1" customFormat="1" ht="21.75" customHeight="1" thickBot="1" thickTop="1">
      <c r="A4" s="112" t="s">
        <v>82</v>
      </c>
      <c r="B4" s="113"/>
      <c r="C4" s="113"/>
      <c r="D4" s="113"/>
      <c r="E4" s="113"/>
      <c r="F4" s="114"/>
    </row>
    <row r="5" spans="1:6" ht="18.75" customHeight="1" thickTop="1">
      <c r="A5" s="119" t="s">
        <v>2</v>
      </c>
      <c r="B5" s="120"/>
      <c r="C5" s="120"/>
      <c r="D5" s="120"/>
      <c r="E5" s="120"/>
      <c r="F5" s="121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28" t="s">
        <v>3</v>
      </c>
      <c r="B7" s="129"/>
      <c r="C7" s="129"/>
      <c r="D7" s="129"/>
      <c r="E7" s="129"/>
      <c r="F7" s="130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99"/>
      <c r="D9" s="99"/>
      <c r="E9" s="99"/>
      <c r="F9" s="100">
        <f>(C9+D9+E9)/3</f>
        <v>0</v>
      </c>
      <c r="G9" s="7"/>
      <c r="H9" s="5"/>
      <c r="I9" s="5"/>
      <c r="J9" s="5"/>
    </row>
    <row r="10" spans="1:10" ht="16.5" thickTop="1">
      <c r="A10" s="3"/>
      <c r="B10" s="12" t="s">
        <v>9</v>
      </c>
      <c r="C10" s="85" t="s">
        <v>10</v>
      </c>
      <c r="D10" s="85" t="s">
        <v>11</v>
      </c>
      <c r="E10" s="85" t="s">
        <v>12</v>
      </c>
      <c r="F10" s="86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99"/>
      <c r="D12" s="99"/>
      <c r="E12" s="99"/>
      <c r="F12" s="100">
        <f>(C12+D12+E12)/3</f>
        <v>0</v>
      </c>
      <c r="G12" s="7"/>
      <c r="H12" s="5"/>
      <c r="I12" s="5"/>
      <c r="J12" s="5"/>
    </row>
    <row r="13" spans="1:10" ht="16.5" thickTop="1">
      <c r="A13" s="3"/>
      <c r="B13" s="12" t="s">
        <v>15</v>
      </c>
      <c r="C13" s="85" t="s">
        <v>16</v>
      </c>
      <c r="D13" s="85" t="s">
        <v>17</v>
      </c>
      <c r="E13" s="85" t="s">
        <v>18</v>
      </c>
      <c r="F13" s="86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17" customFormat="1" ht="20.25" thickBot="1" thickTop="1">
      <c r="A15" s="14"/>
      <c r="B15" s="11" t="s">
        <v>133</v>
      </c>
      <c r="C15" s="5"/>
      <c r="D15" s="5"/>
      <c r="E15" s="5"/>
      <c r="F15" s="101">
        <f>F9-F12</f>
        <v>0</v>
      </c>
      <c r="G15" s="15"/>
      <c r="H15" s="16"/>
      <c r="I15" s="16"/>
      <c r="J15" s="16"/>
    </row>
    <row r="16" spans="1:10" ht="16.5" thickTop="1">
      <c r="A16" s="3"/>
      <c r="B16" s="16"/>
      <c r="C16" s="16"/>
      <c r="D16" s="16"/>
      <c r="E16" s="16"/>
      <c r="F16" s="87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31" t="s">
        <v>21</v>
      </c>
      <c r="B18" s="132"/>
      <c r="C18" s="132"/>
      <c r="D18" s="132"/>
      <c r="E18" s="132"/>
      <c r="F18" s="133"/>
      <c r="G18" s="19"/>
      <c r="H18" s="20"/>
      <c r="I18" s="20"/>
      <c r="J18" s="20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1" t="s">
        <v>24</v>
      </c>
      <c r="G20" s="19"/>
      <c r="H20" s="5"/>
      <c r="I20" s="5"/>
      <c r="J20" s="5"/>
    </row>
    <row r="21" spans="1:10" ht="39" thickBot="1" thickTop="1">
      <c r="A21" s="3"/>
      <c r="B21" s="22" t="s">
        <v>96</v>
      </c>
      <c r="C21" s="5"/>
      <c r="D21" s="23">
        <v>0.4</v>
      </c>
      <c r="E21" s="23">
        <v>0.21</v>
      </c>
      <c r="F21" s="23">
        <v>0.117</v>
      </c>
      <c r="G21" s="7"/>
      <c r="H21" s="5"/>
      <c r="I21" s="5"/>
      <c r="J21" s="5"/>
    </row>
    <row r="22" spans="1:10" ht="16.5" thickTop="1">
      <c r="A22" s="3"/>
      <c r="B22" s="5"/>
      <c r="C22" s="5"/>
      <c r="D22" s="88" t="s">
        <v>25</v>
      </c>
      <c r="E22" s="88" t="s">
        <v>26</v>
      </c>
      <c r="F22" s="89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19"/>
      <c r="H23" s="5"/>
      <c r="I23" s="5"/>
      <c r="J23" s="5"/>
    </row>
    <row r="24" spans="1:10" ht="39" thickBot="1" thickTop="1">
      <c r="A24" s="3"/>
      <c r="B24" s="22" t="s">
        <v>97</v>
      </c>
      <c r="C24" s="5"/>
      <c r="D24" s="23">
        <v>0</v>
      </c>
      <c r="E24" s="23">
        <v>0</v>
      </c>
      <c r="F24" s="23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88" t="s">
        <v>25</v>
      </c>
      <c r="E25" s="88" t="s">
        <v>26</v>
      </c>
      <c r="F25" s="89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4" t="s">
        <v>28</v>
      </c>
      <c r="C27" s="5"/>
      <c r="D27" s="101">
        <f>+IF($F$15&gt;0,0,-$F$15*D21)</f>
        <v>0</v>
      </c>
      <c r="E27" s="101">
        <f>+IF($F$15&gt;0,0,-$F$15*E21)</f>
        <v>0</v>
      </c>
      <c r="F27" s="101">
        <f>+IF($F$15&gt;0,0,-$F$15*F21)</f>
        <v>0</v>
      </c>
      <c r="G27" s="7"/>
      <c r="H27" s="5"/>
      <c r="I27" s="5"/>
      <c r="J27" s="5"/>
    </row>
    <row r="28" spans="1:10" s="17" customFormat="1" ht="21" customHeight="1" thickTop="1">
      <c r="A28" s="14"/>
      <c r="B28" s="98" t="s">
        <v>138</v>
      </c>
      <c r="C28" s="16"/>
      <c r="D28" s="90" t="s">
        <v>29</v>
      </c>
      <c r="E28" s="90" t="s">
        <v>30</v>
      </c>
      <c r="F28" s="87" t="s">
        <v>31</v>
      </c>
      <c r="G28" s="15"/>
      <c r="H28" s="16"/>
      <c r="I28" s="16"/>
      <c r="J28" s="16"/>
    </row>
    <row r="29" spans="1:10" ht="15.75">
      <c r="A29" s="3"/>
      <c r="B29" s="25" t="s">
        <v>143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6"/>
      <c r="B30" s="27" t="s">
        <v>134</v>
      </c>
      <c r="C30" s="28"/>
      <c r="D30" s="28"/>
      <c r="E30" s="28"/>
      <c r="F30" s="29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12" t="s">
        <v>83</v>
      </c>
      <c r="B32" s="113"/>
      <c r="C32" s="113"/>
      <c r="D32" s="113"/>
      <c r="E32" s="113"/>
      <c r="F32" s="114"/>
    </row>
    <row r="33" spans="1:6" ht="18.75" customHeight="1" thickTop="1">
      <c r="A33" s="119" t="s">
        <v>2</v>
      </c>
      <c r="B33" s="120"/>
      <c r="C33" s="120"/>
      <c r="D33" s="120"/>
      <c r="E33" s="120"/>
      <c r="F33" s="121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28" t="s">
        <v>32</v>
      </c>
      <c r="B35" s="129"/>
      <c r="C35" s="129"/>
      <c r="D35" s="129"/>
      <c r="E35" s="129"/>
      <c r="F35" s="130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17" customFormat="1" ht="20.25" thickBot="1" thickTop="1">
      <c r="A37" s="14"/>
      <c r="B37" s="11" t="s">
        <v>33</v>
      </c>
      <c r="C37" s="99"/>
      <c r="D37" s="99"/>
      <c r="E37" s="99"/>
      <c r="F37" s="100">
        <f>(C37+D37+E37)/3</f>
        <v>0</v>
      </c>
      <c r="G37" s="15"/>
      <c r="H37" s="16"/>
      <c r="I37" s="16"/>
      <c r="J37" s="16"/>
    </row>
    <row r="38" spans="1:10" ht="15" customHeight="1" thickTop="1">
      <c r="A38" s="3"/>
      <c r="B38" s="30" t="s">
        <v>34</v>
      </c>
      <c r="C38" s="90" t="s">
        <v>35</v>
      </c>
      <c r="D38" s="90" t="s">
        <v>36</v>
      </c>
      <c r="E38" s="90" t="s">
        <v>37</v>
      </c>
      <c r="F38" s="87" t="s">
        <v>38</v>
      </c>
      <c r="H38" s="5"/>
      <c r="I38" s="5"/>
      <c r="J38" s="5"/>
    </row>
    <row r="39" spans="1:10" ht="15" customHeight="1">
      <c r="A39" s="3"/>
      <c r="B39" s="16"/>
      <c r="C39" s="90"/>
      <c r="D39" s="90"/>
      <c r="E39" s="90"/>
      <c r="F39" s="87"/>
      <c r="H39" s="5"/>
      <c r="I39" s="5"/>
      <c r="J39" s="5"/>
    </row>
    <row r="40" spans="1:10" s="1" customFormat="1" ht="36.75" customHeight="1">
      <c r="A40" s="131" t="s">
        <v>39</v>
      </c>
      <c r="B40" s="132"/>
      <c r="C40" s="132"/>
      <c r="D40" s="132"/>
      <c r="E40" s="132"/>
      <c r="F40" s="133"/>
      <c r="G40" s="19"/>
      <c r="H40" s="20"/>
      <c r="I40" s="20"/>
      <c r="J40" s="20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1" t="s">
        <v>24</v>
      </c>
      <c r="G42" s="1"/>
    </row>
    <row r="43" spans="1:6" ht="39" thickBot="1" thickTop="1">
      <c r="A43" s="3"/>
      <c r="B43" s="22" t="s">
        <v>98</v>
      </c>
      <c r="C43" s="20"/>
      <c r="D43" s="23">
        <v>0.041</v>
      </c>
      <c r="E43" s="23">
        <v>0.022</v>
      </c>
      <c r="F43" s="23">
        <v>0.012</v>
      </c>
    </row>
    <row r="44" spans="1:6" ht="16.5" thickTop="1">
      <c r="A44" s="3"/>
      <c r="B44" s="5"/>
      <c r="C44" s="5"/>
      <c r="D44" s="88" t="s">
        <v>40</v>
      </c>
      <c r="E44" s="88" t="s">
        <v>41</v>
      </c>
      <c r="F44" s="89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4" t="s">
        <v>43</v>
      </c>
      <c r="C46" s="5"/>
      <c r="D46" s="101">
        <f>F37*D43</f>
        <v>0</v>
      </c>
      <c r="E46" s="101">
        <f>F37*E43</f>
        <v>0</v>
      </c>
      <c r="F46" s="101">
        <f>F37*F43</f>
        <v>0</v>
      </c>
    </row>
    <row r="47" spans="1:6" ht="16.5" thickTop="1">
      <c r="A47" s="3"/>
      <c r="B47" s="5"/>
      <c r="C47" s="5"/>
      <c r="D47" s="88" t="s">
        <v>44</v>
      </c>
      <c r="E47" s="88" t="s">
        <v>45</v>
      </c>
      <c r="F47" s="89" t="s">
        <v>46</v>
      </c>
    </row>
    <row r="48" spans="1:6" ht="17.25" customHeight="1" thickBot="1">
      <c r="A48" s="26"/>
      <c r="B48" s="28"/>
      <c r="C48" s="28"/>
      <c r="D48" s="28"/>
      <c r="E48" s="28"/>
      <c r="F48" s="29"/>
    </row>
    <row r="49" spans="1:6" ht="30.75" customHeight="1" thickBot="1" thickTop="1">
      <c r="A49" s="32"/>
      <c r="B49" s="33"/>
      <c r="C49" s="33"/>
      <c r="D49" s="33"/>
      <c r="E49" s="33"/>
      <c r="F49" s="33"/>
    </row>
    <row r="50" spans="1:6" s="1" customFormat="1" ht="21.75" customHeight="1" thickBot="1" thickTop="1">
      <c r="A50" s="115" t="s">
        <v>84</v>
      </c>
      <c r="B50" s="116"/>
      <c r="C50" s="116"/>
      <c r="D50" s="116"/>
      <c r="E50" s="116"/>
      <c r="F50" s="117"/>
    </row>
    <row r="51" spans="1:6" ht="11.25" customHeight="1" thickTop="1">
      <c r="A51" s="34"/>
      <c r="B51" s="35"/>
      <c r="C51" s="36"/>
      <c r="D51" s="36"/>
      <c r="E51" s="36"/>
      <c r="F51" s="37"/>
    </row>
    <row r="52" spans="1:6" ht="19.5" customHeight="1" thickBot="1">
      <c r="A52" s="38"/>
      <c r="B52" s="39"/>
      <c r="C52" s="39"/>
      <c r="D52" s="40" t="s">
        <v>22</v>
      </c>
      <c r="E52" s="40" t="s">
        <v>23</v>
      </c>
      <c r="F52" s="41" t="s">
        <v>47</v>
      </c>
    </row>
    <row r="53" spans="1:6" ht="20.25" thickBot="1" thickTop="1">
      <c r="A53" s="38"/>
      <c r="B53" s="42" t="s">
        <v>48</v>
      </c>
      <c r="C53" s="39"/>
      <c r="D53" s="101">
        <f>D27+D46</f>
        <v>0</v>
      </c>
      <c r="E53" s="101">
        <f>E27+E46</f>
        <v>0</v>
      </c>
      <c r="F53" s="101">
        <f>F27+F46</f>
        <v>0</v>
      </c>
    </row>
    <row r="54" spans="1:6" ht="12.75" customHeight="1" thickTop="1">
      <c r="A54" s="38"/>
      <c r="B54" s="43" t="s">
        <v>49</v>
      </c>
      <c r="C54" s="39"/>
      <c r="D54" s="91" t="s">
        <v>50</v>
      </c>
      <c r="E54" s="91" t="s">
        <v>51</v>
      </c>
      <c r="F54" s="92" t="s">
        <v>52</v>
      </c>
    </row>
    <row r="55" spans="1:6" ht="17.25" customHeight="1" thickBot="1">
      <c r="A55" s="45"/>
      <c r="B55" s="46"/>
      <c r="C55" s="46"/>
      <c r="D55" s="46"/>
      <c r="E55" s="46"/>
      <c r="F55" s="47"/>
    </row>
    <row r="56" spans="1:6" ht="17.25" customHeight="1" thickTop="1">
      <c r="A56" s="48"/>
      <c r="B56" s="39"/>
      <c r="C56" s="39"/>
      <c r="D56" s="39"/>
      <c r="E56" s="39"/>
      <c r="F56" s="39"/>
    </row>
    <row r="57" spans="1:6" ht="21" customHeight="1">
      <c r="A57" s="13"/>
      <c r="B57" s="5"/>
      <c r="C57" s="5"/>
      <c r="D57" s="5"/>
      <c r="E57" s="5"/>
      <c r="F57" s="5"/>
    </row>
    <row r="59" spans="1:6" s="52" customFormat="1" ht="12.75" customHeight="1" thickBot="1">
      <c r="A59" s="49"/>
      <c r="B59" s="50"/>
      <c r="C59" s="51"/>
      <c r="D59" s="51"/>
      <c r="E59" s="51"/>
      <c r="F59" s="51"/>
    </row>
    <row r="60" spans="1:6" s="1" customFormat="1" ht="24.75" customHeight="1" thickBot="1" thickTop="1">
      <c r="A60" s="115" t="s">
        <v>86</v>
      </c>
      <c r="B60" s="116"/>
      <c r="C60" s="116"/>
      <c r="D60" s="116"/>
      <c r="E60" s="116"/>
      <c r="F60" s="117"/>
    </row>
    <row r="61" spans="1:7" s="5" customFormat="1" ht="19.5" thickTop="1">
      <c r="A61" s="53"/>
      <c r="B61" s="54"/>
      <c r="C61" s="33"/>
      <c r="D61" s="33"/>
      <c r="E61" s="33"/>
      <c r="F61" s="55"/>
      <c r="G61" s="7"/>
    </row>
    <row r="62" spans="1:7" s="5" customFormat="1" ht="33" customHeight="1">
      <c r="A62" s="122" t="s">
        <v>67</v>
      </c>
      <c r="B62" s="123"/>
      <c r="C62" s="123"/>
      <c r="D62" s="123"/>
      <c r="E62" s="123"/>
      <c r="F62" s="124"/>
      <c r="G62" s="7"/>
    </row>
    <row r="63" spans="1:7" s="5" customFormat="1" ht="33.75" thickBot="1">
      <c r="A63" s="3"/>
      <c r="B63" s="56"/>
      <c r="C63" s="57"/>
      <c r="D63" s="57"/>
      <c r="E63" s="58" t="s">
        <v>7</v>
      </c>
      <c r="F63" s="6"/>
      <c r="G63" s="7"/>
    </row>
    <row r="64" spans="1:7" s="16" customFormat="1" ht="20.25" thickBot="1" thickTop="1">
      <c r="A64" s="14"/>
      <c r="B64" s="11" t="s">
        <v>139</v>
      </c>
      <c r="C64" s="5"/>
      <c r="D64" s="5"/>
      <c r="E64" s="101">
        <f>+F15</f>
        <v>0</v>
      </c>
      <c r="F64" s="59"/>
      <c r="G64" s="15"/>
    </row>
    <row r="65" spans="1:7" s="5" customFormat="1" ht="16.5" thickTop="1">
      <c r="A65" s="3"/>
      <c r="B65" s="16"/>
      <c r="C65" s="16"/>
      <c r="D65" s="16"/>
      <c r="E65" s="90" t="s">
        <v>20</v>
      </c>
      <c r="F65" s="6"/>
      <c r="G65" s="7"/>
    </row>
    <row r="66" spans="1:7" s="5" customFormat="1" ht="12.75" customHeight="1">
      <c r="A66" s="3"/>
      <c r="B66" s="16"/>
      <c r="C66" s="16"/>
      <c r="D66" s="16"/>
      <c r="E66" s="16"/>
      <c r="F66" s="18"/>
      <c r="G66" s="7"/>
    </row>
    <row r="67" spans="1:6" s="5" customFormat="1" ht="19.5" customHeight="1" thickBot="1">
      <c r="A67" s="38"/>
      <c r="B67" s="39"/>
      <c r="C67" s="40" t="s">
        <v>22</v>
      </c>
      <c r="D67" s="40" t="s">
        <v>23</v>
      </c>
      <c r="E67" s="40" t="s">
        <v>24</v>
      </c>
      <c r="F67" s="6"/>
    </row>
    <row r="68" spans="1:6" s="5" customFormat="1" ht="20.25" thickBot="1" thickTop="1">
      <c r="A68" s="38"/>
      <c r="B68" s="42" t="s">
        <v>136</v>
      </c>
      <c r="C68" s="101">
        <f>+D53</f>
        <v>0</v>
      </c>
      <c r="D68" s="101">
        <f>+E53</f>
        <v>0</v>
      </c>
      <c r="E68" s="101">
        <f>+F53</f>
        <v>0</v>
      </c>
      <c r="F68" s="18"/>
    </row>
    <row r="69" spans="1:6" s="5" customFormat="1" ht="16.5" thickTop="1">
      <c r="A69" s="38"/>
      <c r="B69" s="39"/>
      <c r="C69" s="91" t="s">
        <v>68</v>
      </c>
      <c r="D69" s="91" t="s">
        <v>69</v>
      </c>
      <c r="E69" s="91" t="s">
        <v>70</v>
      </c>
      <c r="F69" s="6"/>
    </row>
    <row r="70" spans="1:7" s="5" customFormat="1" ht="18" customHeight="1">
      <c r="A70" s="3"/>
      <c r="B70" s="16"/>
      <c r="C70" s="16"/>
      <c r="D70" s="16"/>
      <c r="E70" s="16"/>
      <c r="F70" s="18"/>
      <c r="G70" s="7"/>
    </row>
    <row r="71" spans="1:7" s="39" customFormat="1" ht="38.25" thickBot="1">
      <c r="A71" s="3"/>
      <c r="B71" s="5"/>
      <c r="C71" s="9" t="s">
        <v>4</v>
      </c>
      <c r="D71" s="9" t="s">
        <v>5</v>
      </c>
      <c r="E71" s="9" t="s">
        <v>6</v>
      </c>
      <c r="F71" s="21" t="s">
        <v>7</v>
      </c>
      <c r="G71" s="60"/>
    </row>
    <row r="72" spans="1:7" s="39" customFormat="1" ht="48.75" thickBot="1" thickTop="1">
      <c r="A72" s="38"/>
      <c r="B72" s="61" t="s">
        <v>140</v>
      </c>
      <c r="C72" s="102"/>
      <c r="D72" s="102"/>
      <c r="E72" s="102"/>
      <c r="F72" s="104">
        <f>+(C72+D72+E72)/3</f>
        <v>0</v>
      </c>
      <c r="G72" s="60"/>
    </row>
    <row r="73" spans="1:7" s="39" customFormat="1" ht="19.5" thickTop="1">
      <c r="A73" s="3"/>
      <c r="B73" s="62"/>
      <c r="C73" s="93" t="s">
        <v>71</v>
      </c>
      <c r="D73" s="93" t="s">
        <v>60</v>
      </c>
      <c r="E73" s="93" t="s">
        <v>63</v>
      </c>
      <c r="F73" s="97" t="s">
        <v>110</v>
      </c>
      <c r="G73" s="60"/>
    </row>
    <row r="74" spans="1:6" s="39" customFormat="1" ht="18.75">
      <c r="A74" s="3"/>
      <c r="B74" s="63"/>
      <c r="C74" s="57"/>
      <c r="D74" s="57"/>
      <c r="E74" s="57"/>
      <c r="F74" s="6"/>
    </row>
    <row r="75" spans="1:6" s="39" customFormat="1" ht="19.5" thickBot="1">
      <c r="A75" s="3"/>
      <c r="B75" s="5"/>
      <c r="C75" s="9" t="s">
        <v>22</v>
      </c>
      <c r="D75" s="9" t="s">
        <v>23</v>
      </c>
      <c r="E75" s="9" t="s">
        <v>24</v>
      </c>
      <c r="F75" s="6"/>
    </row>
    <row r="76" spans="1:6" s="39" customFormat="1" ht="26.25" customHeight="1" thickBot="1" thickTop="1">
      <c r="A76" s="3"/>
      <c r="B76" s="24" t="s">
        <v>107</v>
      </c>
      <c r="C76" s="101">
        <f>+$E64+C68-$F$72</f>
        <v>0</v>
      </c>
      <c r="D76" s="101">
        <f>+$E64+D68-$F$72</f>
        <v>0</v>
      </c>
      <c r="E76" s="101">
        <f>+$E64+E68-$F$72</f>
        <v>0</v>
      </c>
      <c r="F76" s="6"/>
    </row>
    <row r="77" spans="1:6" s="39" customFormat="1" ht="16.5" thickTop="1">
      <c r="A77" s="3"/>
      <c r="B77" s="64"/>
      <c r="C77" s="65" t="s">
        <v>111</v>
      </c>
      <c r="D77" s="65" t="s">
        <v>112</v>
      </c>
      <c r="E77" s="65" t="s">
        <v>113</v>
      </c>
      <c r="F77" s="6"/>
    </row>
    <row r="78" spans="1:6" s="39" customFormat="1" ht="6.75" customHeight="1">
      <c r="A78" s="3"/>
      <c r="B78" s="5"/>
      <c r="C78" s="5"/>
      <c r="D78" s="5"/>
      <c r="E78" s="5"/>
      <c r="F78" s="6"/>
    </row>
    <row r="79" spans="1:6" s="39" customFormat="1" ht="9.75" customHeight="1" thickBot="1">
      <c r="A79" s="26"/>
      <c r="B79" s="66"/>
      <c r="C79" s="67"/>
      <c r="D79" s="67"/>
      <c r="E79" s="67"/>
      <c r="F79" s="29"/>
    </row>
    <row r="80" spans="1:7" s="95" customFormat="1" ht="33" customHeight="1" thickBot="1" thickTop="1">
      <c r="A80" s="125" t="s">
        <v>72</v>
      </c>
      <c r="B80" s="126"/>
      <c r="C80" s="126"/>
      <c r="D80" s="126"/>
      <c r="E80" s="126"/>
      <c r="F80" s="127"/>
      <c r="G80" s="68"/>
    </row>
    <row r="81" spans="1:6" s="39" customFormat="1" ht="20.25" thickTop="1">
      <c r="A81" s="119" t="s">
        <v>73</v>
      </c>
      <c r="B81" s="120"/>
      <c r="C81" s="120"/>
      <c r="D81" s="120"/>
      <c r="E81" s="120"/>
      <c r="F81" s="121"/>
    </row>
    <row r="82" spans="1:6" s="5" customFormat="1" ht="12.75">
      <c r="A82" s="3"/>
      <c r="F82" s="6"/>
    </row>
    <row r="83" spans="1:6" s="5" customFormat="1" ht="33.75" thickBot="1">
      <c r="A83" s="3"/>
      <c r="C83" s="9" t="s">
        <v>4</v>
      </c>
      <c r="D83" s="9" t="s">
        <v>5</v>
      </c>
      <c r="E83" s="9" t="s">
        <v>6</v>
      </c>
      <c r="F83" s="10" t="s">
        <v>7</v>
      </c>
    </row>
    <row r="84" spans="1:6" s="5" customFormat="1" ht="20.25" thickBot="1" thickTop="1">
      <c r="A84" s="3"/>
      <c r="B84" s="11" t="s">
        <v>99</v>
      </c>
      <c r="C84" s="99"/>
      <c r="D84" s="99"/>
      <c r="E84" s="99"/>
      <c r="F84" s="100">
        <f>(C84+D84+E84)/3</f>
        <v>0</v>
      </c>
    </row>
    <row r="85" spans="1:6" s="5" customFormat="1" ht="16.5" thickTop="1">
      <c r="A85" s="3"/>
      <c r="B85" s="69" t="s">
        <v>74</v>
      </c>
      <c r="C85" s="85" t="s">
        <v>76</v>
      </c>
      <c r="D85" s="85" t="s">
        <v>77</v>
      </c>
      <c r="E85" s="85" t="s">
        <v>114</v>
      </c>
      <c r="F85" s="94" t="s">
        <v>115</v>
      </c>
    </row>
    <row r="86" spans="1:6" s="5" customFormat="1" ht="13.5" thickBot="1">
      <c r="A86" s="3"/>
      <c r="F86" s="6"/>
    </row>
    <row r="87" spans="1:6" s="5" customFormat="1" ht="20.25" thickBot="1" thickTop="1">
      <c r="A87" s="3"/>
      <c r="B87" s="11" t="s">
        <v>100</v>
      </c>
      <c r="C87" s="99"/>
      <c r="D87" s="99"/>
      <c r="E87" s="99"/>
      <c r="F87" s="100">
        <f>(C87+D87+E87)/3</f>
        <v>0</v>
      </c>
    </row>
    <row r="88" spans="1:6" s="5" customFormat="1" ht="16.5" thickTop="1">
      <c r="A88" s="3"/>
      <c r="B88" s="69" t="s">
        <v>78</v>
      </c>
      <c r="C88" s="85" t="s">
        <v>79</v>
      </c>
      <c r="D88" s="85" t="s">
        <v>80</v>
      </c>
      <c r="E88" s="85" t="s">
        <v>116</v>
      </c>
      <c r="F88" s="94" t="s">
        <v>117</v>
      </c>
    </row>
    <row r="89" spans="1:6" s="5" customFormat="1" ht="13.5" thickBot="1">
      <c r="A89" s="3"/>
      <c r="F89" s="6"/>
    </row>
    <row r="90" spans="1:6" s="39" customFormat="1" ht="20.25" thickBot="1" thickTop="1">
      <c r="A90" s="3"/>
      <c r="B90" s="11" t="s">
        <v>141</v>
      </c>
      <c r="C90" s="13"/>
      <c r="E90" s="5"/>
      <c r="F90" s="101">
        <f>F84-F87</f>
        <v>0</v>
      </c>
    </row>
    <row r="91" spans="1:6" s="39" customFormat="1" ht="16.5" thickTop="1">
      <c r="A91" s="3"/>
      <c r="B91" s="5"/>
      <c r="C91" s="5"/>
      <c r="D91" s="5"/>
      <c r="E91" s="5"/>
      <c r="F91" s="86" t="s">
        <v>92</v>
      </c>
    </row>
    <row r="92" spans="1:6" s="5" customFormat="1" ht="19.5" customHeight="1">
      <c r="A92" s="3"/>
      <c r="F92" s="6"/>
    </row>
    <row r="93" spans="1:6" s="5" customFormat="1" ht="19.5" thickBot="1">
      <c r="A93" s="38"/>
      <c r="B93" s="39"/>
      <c r="C93" s="40" t="s">
        <v>22</v>
      </c>
      <c r="D93" s="40" t="s">
        <v>23</v>
      </c>
      <c r="E93" s="40" t="s">
        <v>47</v>
      </c>
      <c r="F93" s="6"/>
    </row>
    <row r="94" spans="1:6" s="5" customFormat="1" ht="20.25" thickBot="1" thickTop="1">
      <c r="A94" s="38"/>
      <c r="B94" s="42" t="s">
        <v>135</v>
      </c>
      <c r="C94" s="101">
        <f>+C68</f>
        <v>0</v>
      </c>
      <c r="D94" s="101">
        <f>+D68</f>
        <v>0</v>
      </c>
      <c r="E94" s="101">
        <f>+E68</f>
        <v>0</v>
      </c>
      <c r="F94" s="18"/>
    </row>
    <row r="95" spans="1:6" s="5" customFormat="1" ht="16.5" thickTop="1">
      <c r="A95" s="38"/>
      <c r="B95" s="39"/>
      <c r="C95" s="91" t="s">
        <v>68</v>
      </c>
      <c r="D95" s="91" t="s">
        <v>69</v>
      </c>
      <c r="E95" s="91" t="s">
        <v>70</v>
      </c>
      <c r="F95" s="6"/>
    </row>
    <row r="96" spans="1:7" s="39" customFormat="1" ht="12.75">
      <c r="A96" s="38"/>
      <c r="C96" s="44"/>
      <c r="D96" s="44"/>
      <c r="E96" s="44"/>
      <c r="F96" s="6"/>
      <c r="G96" s="60"/>
    </row>
    <row r="97" spans="1:7" s="39" customFormat="1" ht="38.25" thickBot="1">
      <c r="A97" s="3"/>
      <c r="B97" s="5"/>
      <c r="C97" s="9" t="s">
        <v>4</v>
      </c>
      <c r="D97" s="9" t="s">
        <v>5</v>
      </c>
      <c r="E97" s="9" t="s">
        <v>6</v>
      </c>
      <c r="F97" s="21" t="s">
        <v>7</v>
      </c>
      <c r="G97" s="60"/>
    </row>
    <row r="98" spans="1:6" s="39" customFormat="1" ht="48.75" thickBot="1" thickTop="1">
      <c r="A98" s="38"/>
      <c r="B98" s="61" t="s">
        <v>142</v>
      </c>
      <c r="C98" s="102"/>
      <c r="D98" s="102"/>
      <c r="E98" s="102"/>
      <c r="F98" s="104">
        <f>+(C98+D98+E98)/3</f>
        <v>0</v>
      </c>
    </row>
    <row r="99" spans="1:6" s="5" customFormat="1" ht="19.5" thickTop="1">
      <c r="A99" s="3"/>
      <c r="B99" s="62"/>
      <c r="C99" s="93" t="s">
        <v>101</v>
      </c>
      <c r="D99" s="93" t="s">
        <v>102</v>
      </c>
      <c r="E99" s="93" t="s">
        <v>103</v>
      </c>
      <c r="F99" s="96" t="s">
        <v>118</v>
      </c>
    </row>
    <row r="100" spans="1:6" s="5" customFormat="1" ht="12.75">
      <c r="A100" s="3"/>
      <c r="F100" s="6"/>
    </row>
    <row r="101" spans="1:6" s="5" customFormat="1" ht="26.25" customHeight="1" thickBot="1">
      <c r="A101" s="3"/>
      <c r="C101" s="9" t="s">
        <v>22</v>
      </c>
      <c r="D101" s="9" t="s">
        <v>23</v>
      </c>
      <c r="E101" s="9" t="s">
        <v>24</v>
      </c>
      <c r="F101" s="6"/>
    </row>
    <row r="102" spans="1:6" s="5" customFormat="1" ht="20.25" thickBot="1" thickTop="1">
      <c r="A102" s="3"/>
      <c r="B102" s="24" t="s">
        <v>108</v>
      </c>
      <c r="C102" s="101">
        <f>+C94+$F90-$F98</f>
        <v>0</v>
      </c>
      <c r="D102" s="101">
        <f>+D94+$F90-$F98</f>
        <v>0</v>
      </c>
      <c r="E102" s="101">
        <f>+E94+$F90-$F98</f>
        <v>0</v>
      </c>
      <c r="F102" s="6"/>
    </row>
    <row r="103" spans="1:6" s="5" customFormat="1" ht="15" customHeight="1" thickTop="1">
      <c r="A103" s="3"/>
      <c r="B103" s="64"/>
      <c r="C103" s="71" t="s">
        <v>119</v>
      </c>
      <c r="D103" s="71" t="s">
        <v>120</v>
      </c>
      <c r="E103" s="71" t="s">
        <v>121</v>
      </c>
      <c r="F103" s="6"/>
    </row>
    <row r="104" spans="1:6" s="5" customFormat="1" ht="9" customHeight="1" thickBot="1">
      <c r="A104" s="26"/>
      <c r="B104" s="28"/>
      <c r="C104" s="28"/>
      <c r="D104" s="28"/>
      <c r="E104" s="28"/>
      <c r="F104" s="29"/>
    </row>
    <row r="105" ht="13.5" thickTop="1"/>
    <row r="152" spans="2:6" ht="12.75">
      <c r="B152" s="109"/>
      <c r="C152" s="109"/>
      <c r="D152" s="109"/>
      <c r="E152" s="109"/>
      <c r="F152" s="110"/>
    </row>
    <row r="153" spans="2:6" ht="12.75">
      <c r="B153" s="72"/>
      <c r="C153" s="72"/>
      <c r="D153" s="72"/>
      <c r="E153" s="72"/>
      <c r="F153" s="73"/>
    </row>
    <row r="154" ht="25.5">
      <c r="B154" s="74" t="s">
        <v>81</v>
      </c>
    </row>
    <row r="156" ht="28.5">
      <c r="B156" s="74" t="s">
        <v>87</v>
      </c>
    </row>
  </sheetData>
  <mergeCells count="17">
    <mergeCell ref="A5:F5"/>
    <mergeCell ref="A33:F33"/>
    <mergeCell ref="A60:F60"/>
    <mergeCell ref="A7:F7"/>
    <mergeCell ref="A18:F18"/>
    <mergeCell ref="A35:F35"/>
    <mergeCell ref="A40:F40"/>
    <mergeCell ref="A3:F3"/>
    <mergeCell ref="B152:F152"/>
    <mergeCell ref="A1:F1"/>
    <mergeCell ref="A4:F4"/>
    <mergeCell ref="A32:F32"/>
    <mergeCell ref="A50:F50"/>
    <mergeCell ref="A2:F2"/>
    <mergeCell ref="A81:F81"/>
    <mergeCell ref="A62:F62"/>
    <mergeCell ref="A80:F80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2" r:id="rId1"/>
  <headerFooter alignWithMargins="0">
    <oddHeader>&amp;R&amp;"Times New Roman,Grassetto"&amp;16Prospetto 1</oddHeader>
  </headerFooter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="75" zoomScaleNormal="75" workbookViewId="0" topLeftCell="A1">
      <selection activeCell="C121" sqref="C121:E121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20.16015625" style="0" customWidth="1"/>
    <col min="7" max="7" width="2.66015625" style="0" customWidth="1"/>
    <col min="8" max="10" width="15.33203125" style="0" customWidth="1"/>
  </cols>
  <sheetData>
    <row r="1" spans="1:6" s="1" customFormat="1" ht="48" customHeight="1">
      <c r="A1" s="111" t="s">
        <v>88</v>
      </c>
      <c r="B1" s="111"/>
      <c r="C1" s="111"/>
      <c r="D1" s="111"/>
      <c r="E1" s="111"/>
      <c r="F1" s="111"/>
    </row>
    <row r="2" spans="1:6" ht="18.75">
      <c r="A2" s="118" t="s">
        <v>1</v>
      </c>
      <c r="B2" s="118"/>
      <c r="C2" s="118"/>
      <c r="D2" s="118"/>
      <c r="E2" s="118"/>
      <c r="F2" s="118"/>
    </row>
    <row r="3" spans="1:7" ht="26.25" customHeight="1" thickBot="1">
      <c r="A3" s="108" t="s">
        <v>148</v>
      </c>
      <c r="B3" s="108"/>
      <c r="C3" s="108"/>
      <c r="D3" s="108"/>
      <c r="E3" s="108"/>
      <c r="F3" s="108"/>
      <c r="G3" s="105"/>
    </row>
    <row r="4" spans="1:6" s="1" customFormat="1" ht="21.75" customHeight="1" thickBot="1" thickTop="1">
      <c r="A4" s="112" t="s">
        <v>82</v>
      </c>
      <c r="B4" s="113"/>
      <c r="C4" s="113"/>
      <c r="D4" s="113"/>
      <c r="E4" s="113"/>
      <c r="F4" s="114"/>
    </row>
    <row r="5" spans="1:6" ht="18.75" customHeight="1" thickTop="1">
      <c r="A5" s="119" t="s">
        <v>2</v>
      </c>
      <c r="B5" s="120"/>
      <c r="C5" s="120"/>
      <c r="D5" s="120"/>
      <c r="E5" s="120"/>
      <c r="F5" s="121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28" t="s">
        <v>3</v>
      </c>
      <c r="B7" s="129"/>
      <c r="C7" s="129"/>
      <c r="D7" s="129"/>
      <c r="E7" s="129"/>
      <c r="F7" s="130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99"/>
      <c r="D9" s="99"/>
      <c r="E9" s="99"/>
      <c r="F9" s="100">
        <f>(C9+D9+E9)/3</f>
        <v>0</v>
      </c>
      <c r="G9" s="7"/>
      <c r="H9" s="5"/>
      <c r="I9" s="5"/>
      <c r="J9" s="5"/>
    </row>
    <row r="10" spans="1:10" ht="16.5" thickTop="1">
      <c r="A10" s="3"/>
      <c r="B10" s="12" t="s">
        <v>9</v>
      </c>
      <c r="C10" s="85" t="s">
        <v>10</v>
      </c>
      <c r="D10" s="85" t="s">
        <v>11</v>
      </c>
      <c r="E10" s="85" t="s">
        <v>12</v>
      </c>
      <c r="F10" s="86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99"/>
      <c r="D12" s="99"/>
      <c r="E12" s="99"/>
      <c r="F12" s="100">
        <f>(C12+D12+E12)/3</f>
        <v>0</v>
      </c>
      <c r="G12" s="7"/>
      <c r="H12" s="5"/>
      <c r="I12" s="5"/>
      <c r="J12" s="5"/>
    </row>
    <row r="13" spans="1:10" ht="16.5" thickTop="1">
      <c r="A13" s="3"/>
      <c r="B13" s="12" t="s">
        <v>15</v>
      </c>
      <c r="C13" s="85" t="s">
        <v>16</v>
      </c>
      <c r="D13" s="85" t="s">
        <v>17</v>
      </c>
      <c r="E13" s="85" t="s">
        <v>18</v>
      </c>
      <c r="F13" s="86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17" customFormat="1" ht="20.25" thickBot="1" thickTop="1">
      <c r="A15" s="14"/>
      <c r="B15" s="11" t="s">
        <v>133</v>
      </c>
      <c r="C15" s="5"/>
      <c r="D15" s="5"/>
      <c r="E15" s="5"/>
      <c r="F15" s="101">
        <f>F9-F12</f>
        <v>0</v>
      </c>
      <c r="G15" s="15"/>
      <c r="H15" s="16"/>
      <c r="I15" s="16"/>
      <c r="J15" s="16"/>
    </row>
    <row r="16" spans="1:10" ht="16.5" thickTop="1">
      <c r="A16" s="3"/>
      <c r="B16" s="16"/>
      <c r="C16" s="16"/>
      <c r="D16" s="16"/>
      <c r="E16" s="16"/>
      <c r="F16" s="87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31" t="s">
        <v>21</v>
      </c>
      <c r="B18" s="132"/>
      <c r="C18" s="132"/>
      <c r="D18" s="132"/>
      <c r="E18" s="132"/>
      <c r="F18" s="133"/>
      <c r="G18" s="19"/>
      <c r="H18" s="20"/>
      <c r="I18" s="20"/>
      <c r="J18" s="20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1" t="s">
        <v>24</v>
      </c>
      <c r="G20" s="19"/>
      <c r="H20" s="5"/>
      <c r="I20" s="5"/>
      <c r="J20" s="5"/>
    </row>
    <row r="21" spans="1:10" ht="39" thickBot="1" thickTop="1">
      <c r="A21" s="3"/>
      <c r="B21" s="22" t="s">
        <v>94</v>
      </c>
      <c r="C21" s="5"/>
      <c r="D21" s="23">
        <v>0.33</v>
      </c>
      <c r="E21" s="23">
        <v>0.205</v>
      </c>
      <c r="F21" s="23">
        <v>0.155</v>
      </c>
      <c r="G21" s="7"/>
      <c r="H21" s="5"/>
      <c r="I21" s="5"/>
      <c r="J21" s="5"/>
    </row>
    <row r="22" spans="1:10" ht="16.5" thickTop="1">
      <c r="A22" s="3"/>
      <c r="B22" s="5"/>
      <c r="C22" s="5"/>
      <c r="D22" s="88" t="s">
        <v>25</v>
      </c>
      <c r="E22" s="88" t="s">
        <v>26</v>
      </c>
      <c r="F22" s="89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19"/>
      <c r="H23" s="5"/>
      <c r="I23" s="5"/>
      <c r="J23" s="5"/>
    </row>
    <row r="24" spans="1:10" ht="39" thickBot="1" thickTop="1">
      <c r="A24" s="3"/>
      <c r="B24" s="22" t="s">
        <v>95</v>
      </c>
      <c r="C24" s="5"/>
      <c r="D24" s="23">
        <v>0</v>
      </c>
      <c r="E24" s="23">
        <v>0</v>
      </c>
      <c r="F24" s="23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88" t="s">
        <v>25</v>
      </c>
      <c r="E25" s="88" t="s">
        <v>26</v>
      </c>
      <c r="F25" s="89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4" t="s">
        <v>28</v>
      </c>
      <c r="C27" s="5"/>
      <c r="D27" s="101">
        <f>+IF($F$15&gt;0,0,-$F$15*D21)</f>
        <v>0</v>
      </c>
      <c r="E27" s="101">
        <f>+IF($F$15&gt;0,0,-$F$15*E21)</f>
        <v>0</v>
      </c>
      <c r="F27" s="101">
        <f>+IF($F$15&gt;0,0,-$F$15*F21)</f>
        <v>0</v>
      </c>
      <c r="G27" s="7"/>
      <c r="H27" s="5"/>
      <c r="I27" s="5"/>
      <c r="J27" s="5"/>
    </row>
    <row r="28" spans="1:10" s="17" customFormat="1" ht="21" customHeight="1" thickTop="1">
      <c r="A28" s="14"/>
      <c r="B28" s="98" t="s">
        <v>138</v>
      </c>
      <c r="C28" s="16"/>
      <c r="D28" s="90" t="s">
        <v>29</v>
      </c>
      <c r="E28" s="90" t="s">
        <v>30</v>
      </c>
      <c r="F28" s="87" t="s">
        <v>31</v>
      </c>
      <c r="G28" s="15"/>
      <c r="H28" s="16"/>
      <c r="I28" s="16"/>
      <c r="J28" s="16"/>
    </row>
    <row r="29" spans="1:10" ht="15.75">
      <c r="A29" s="3"/>
      <c r="B29" s="25" t="s">
        <v>143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6"/>
      <c r="B30" s="27" t="s">
        <v>134</v>
      </c>
      <c r="C30" s="28"/>
      <c r="D30" s="28"/>
      <c r="E30" s="28"/>
      <c r="F30" s="29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12" t="s">
        <v>83</v>
      </c>
      <c r="B32" s="113"/>
      <c r="C32" s="113"/>
      <c r="D32" s="113"/>
      <c r="E32" s="113"/>
      <c r="F32" s="114"/>
    </row>
    <row r="33" spans="1:6" ht="18.75" customHeight="1" thickTop="1">
      <c r="A33" s="119" t="s">
        <v>2</v>
      </c>
      <c r="B33" s="120"/>
      <c r="C33" s="120"/>
      <c r="D33" s="120"/>
      <c r="E33" s="120"/>
      <c r="F33" s="121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28" t="s">
        <v>32</v>
      </c>
      <c r="B35" s="129"/>
      <c r="C35" s="129"/>
      <c r="D35" s="129"/>
      <c r="E35" s="129"/>
      <c r="F35" s="130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17" customFormat="1" ht="20.25" thickBot="1" thickTop="1">
      <c r="A37" s="14"/>
      <c r="B37" s="11" t="s">
        <v>33</v>
      </c>
      <c r="C37" s="99"/>
      <c r="D37" s="99"/>
      <c r="E37" s="99"/>
      <c r="F37" s="100">
        <f>(C37+D37+E37)/3</f>
        <v>0</v>
      </c>
      <c r="G37" s="15"/>
      <c r="H37" s="16"/>
      <c r="I37" s="16"/>
      <c r="J37" s="16"/>
    </row>
    <row r="38" spans="1:10" ht="15" customHeight="1" thickTop="1">
      <c r="A38" s="3"/>
      <c r="B38" s="30" t="s">
        <v>34</v>
      </c>
      <c r="C38" s="90" t="s">
        <v>35</v>
      </c>
      <c r="D38" s="90" t="s">
        <v>36</v>
      </c>
      <c r="E38" s="90" t="s">
        <v>37</v>
      </c>
      <c r="F38" s="87" t="s">
        <v>38</v>
      </c>
      <c r="H38" s="5"/>
      <c r="I38" s="5"/>
      <c r="J38" s="5"/>
    </row>
    <row r="39" spans="1:10" ht="15" customHeight="1">
      <c r="A39" s="3"/>
      <c r="B39" s="16"/>
      <c r="C39" s="31"/>
      <c r="D39" s="31"/>
      <c r="E39" s="31"/>
      <c r="F39" s="18"/>
      <c r="H39" s="5"/>
      <c r="I39" s="5"/>
      <c r="J39" s="5"/>
    </row>
    <row r="40" spans="1:10" s="1" customFormat="1" ht="36.75" customHeight="1">
      <c r="A40" s="131" t="s">
        <v>39</v>
      </c>
      <c r="B40" s="132"/>
      <c r="C40" s="132"/>
      <c r="D40" s="132"/>
      <c r="E40" s="132"/>
      <c r="F40" s="133"/>
      <c r="G40" s="19"/>
      <c r="H40" s="20"/>
      <c r="I40" s="20"/>
      <c r="J40" s="20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1" t="s">
        <v>24</v>
      </c>
      <c r="G42" s="1"/>
    </row>
    <row r="43" spans="1:6" ht="39" thickBot="1" thickTop="1">
      <c r="A43" s="3"/>
      <c r="B43" s="22" t="s">
        <v>89</v>
      </c>
      <c r="C43" s="20"/>
      <c r="D43" s="75">
        <v>0.029</v>
      </c>
      <c r="E43" s="75">
        <v>0.017</v>
      </c>
      <c r="F43" s="75">
        <v>0.013</v>
      </c>
    </row>
    <row r="44" spans="1:6" ht="16.5" thickTop="1">
      <c r="A44" s="3"/>
      <c r="B44" s="5"/>
      <c r="C44" s="5"/>
      <c r="D44" s="88" t="s">
        <v>40</v>
      </c>
      <c r="E44" s="88" t="s">
        <v>41</v>
      </c>
      <c r="F44" s="89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4" t="s">
        <v>43</v>
      </c>
      <c r="C46" s="5"/>
      <c r="D46" s="101">
        <f>F37*D43</f>
        <v>0</v>
      </c>
      <c r="E46" s="101">
        <f>F37*E43</f>
        <v>0</v>
      </c>
      <c r="F46" s="101">
        <f>F37*F43</f>
        <v>0</v>
      </c>
    </row>
    <row r="47" spans="1:6" ht="16.5" thickTop="1">
      <c r="A47" s="3"/>
      <c r="B47" s="5"/>
      <c r="C47" s="5"/>
      <c r="D47" s="88" t="s">
        <v>44</v>
      </c>
      <c r="E47" s="88" t="s">
        <v>45</v>
      </c>
      <c r="F47" s="89" t="s">
        <v>46</v>
      </c>
    </row>
    <row r="48" spans="1:6" ht="17.25" customHeight="1" thickBot="1">
      <c r="A48" s="26"/>
      <c r="B48" s="28"/>
      <c r="C48" s="28"/>
      <c r="D48" s="28"/>
      <c r="E48" s="28"/>
      <c r="F48" s="29"/>
    </row>
    <row r="49" spans="1:6" ht="30.75" customHeight="1" thickBot="1" thickTop="1">
      <c r="A49" s="32"/>
      <c r="B49" s="33"/>
      <c r="C49" s="33"/>
      <c r="D49" s="33"/>
      <c r="E49" s="33"/>
      <c r="F49" s="33"/>
    </row>
    <row r="50" spans="1:6" s="1" customFormat="1" ht="21.75" customHeight="1" thickBot="1" thickTop="1">
      <c r="A50" s="115" t="s">
        <v>84</v>
      </c>
      <c r="B50" s="116"/>
      <c r="C50" s="116"/>
      <c r="D50" s="116"/>
      <c r="E50" s="116"/>
      <c r="F50" s="117"/>
    </row>
    <row r="51" spans="1:6" ht="11.25" customHeight="1" thickTop="1">
      <c r="A51" s="34"/>
      <c r="B51" s="35"/>
      <c r="C51" s="36"/>
      <c r="D51" s="36"/>
      <c r="E51" s="36"/>
      <c r="F51" s="37"/>
    </row>
    <row r="52" spans="1:6" ht="19.5" customHeight="1" thickBot="1">
      <c r="A52" s="38"/>
      <c r="B52" s="39"/>
      <c r="C52" s="39"/>
      <c r="D52" s="40" t="s">
        <v>22</v>
      </c>
      <c r="E52" s="40" t="s">
        <v>23</v>
      </c>
      <c r="F52" s="41" t="s">
        <v>47</v>
      </c>
    </row>
    <row r="53" spans="1:6" ht="20.25" thickBot="1" thickTop="1">
      <c r="A53" s="38"/>
      <c r="B53" s="42" t="s">
        <v>48</v>
      </c>
      <c r="C53" s="39"/>
      <c r="D53" s="101">
        <f>D27+D46</f>
        <v>0</v>
      </c>
      <c r="E53" s="101">
        <f>E27+E46</f>
        <v>0</v>
      </c>
      <c r="F53" s="101">
        <f>F27+F46</f>
        <v>0</v>
      </c>
    </row>
    <row r="54" spans="1:6" ht="16.5" thickTop="1">
      <c r="A54" s="38"/>
      <c r="B54" s="43" t="s">
        <v>109</v>
      </c>
      <c r="C54" s="39"/>
      <c r="D54" s="91" t="s">
        <v>50</v>
      </c>
      <c r="E54" s="91" t="s">
        <v>51</v>
      </c>
      <c r="F54" s="92" t="s">
        <v>52</v>
      </c>
    </row>
    <row r="55" spans="1:6" ht="17.25" customHeight="1" thickBot="1">
      <c r="A55" s="45"/>
      <c r="B55" s="46"/>
      <c r="C55" s="46"/>
      <c r="D55" s="46"/>
      <c r="E55" s="46"/>
      <c r="F55" s="47"/>
    </row>
    <row r="56" spans="1:6" ht="17.25" customHeight="1" thickTop="1">
      <c r="A56" s="48"/>
      <c r="B56" s="39"/>
      <c r="C56" s="39"/>
      <c r="D56" s="39"/>
      <c r="E56" s="39"/>
      <c r="F56" s="39"/>
    </row>
    <row r="57" spans="1:6" ht="21" customHeight="1" thickBot="1">
      <c r="A57" s="13"/>
      <c r="B57" s="5"/>
      <c r="C57" s="5"/>
      <c r="D57" s="5"/>
      <c r="E57" s="5"/>
      <c r="F57" s="5"/>
    </row>
    <row r="58" spans="1:6" s="1" customFormat="1" ht="21.75" customHeight="1" thickBot="1" thickTop="1">
      <c r="A58" s="115" t="s">
        <v>85</v>
      </c>
      <c r="B58" s="116"/>
      <c r="C58" s="116"/>
      <c r="D58" s="116"/>
      <c r="E58" s="116"/>
      <c r="F58" s="117"/>
    </row>
    <row r="59" spans="1:6" ht="10.5" customHeight="1" thickTop="1">
      <c r="A59" s="53"/>
      <c r="B59" s="54"/>
      <c r="C59" s="33"/>
      <c r="D59" s="33"/>
      <c r="E59" s="33"/>
      <c r="F59" s="55"/>
    </row>
    <row r="60" spans="1:6" ht="32.25" thickBot="1">
      <c r="A60" s="3"/>
      <c r="B60" s="5"/>
      <c r="C60" s="5"/>
      <c r="D60" s="5"/>
      <c r="E60" s="76" t="s">
        <v>53</v>
      </c>
      <c r="F60" s="6"/>
    </row>
    <row r="61" spans="1:6" ht="20.25" thickBot="1" thickTop="1">
      <c r="A61" s="3"/>
      <c r="B61" s="141" t="s">
        <v>54</v>
      </c>
      <c r="C61" s="142"/>
      <c r="D61" s="143"/>
      <c r="E61" s="106">
        <f>0.08*F12</f>
        <v>0</v>
      </c>
      <c r="F61" s="6"/>
    </row>
    <row r="62" spans="1:6" ht="16.5" thickTop="1">
      <c r="A62" s="3"/>
      <c r="B62" s="5"/>
      <c r="C62" s="5"/>
      <c r="D62" s="5"/>
      <c r="E62" s="88" t="s">
        <v>55</v>
      </c>
      <c r="F62" s="6"/>
    </row>
    <row r="63" spans="1:6" ht="2.25" customHeight="1">
      <c r="A63" s="3"/>
      <c r="B63" s="5"/>
      <c r="C63" s="5"/>
      <c r="D63" s="5"/>
      <c r="E63" s="5"/>
      <c r="F63" s="6"/>
    </row>
    <row r="64" spans="1:6" ht="15.75">
      <c r="A64" s="3"/>
      <c r="B64" s="139" t="s">
        <v>56</v>
      </c>
      <c r="C64" s="139"/>
      <c r="D64" s="139"/>
      <c r="E64" s="139"/>
      <c r="F64" s="140"/>
    </row>
    <row r="65" spans="1:6" ht="6.75" customHeight="1" thickBot="1">
      <c r="A65" s="3"/>
      <c r="B65" s="72"/>
      <c r="C65" s="72"/>
      <c r="D65" s="72"/>
      <c r="E65" s="72"/>
      <c r="F65" s="73"/>
    </row>
    <row r="66" spans="1:6" ht="20.25" customHeight="1" thickBot="1" thickTop="1">
      <c r="A66" s="77"/>
      <c r="B66" s="78"/>
      <c r="C66" s="78"/>
      <c r="D66" s="78"/>
      <c r="E66" s="78"/>
      <c r="F66" s="79"/>
    </row>
    <row r="67" spans="1:6" ht="13.5" thickTop="1">
      <c r="A67" s="3"/>
      <c r="B67" s="80"/>
      <c r="C67" s="80"/>
      <c r="D67" s="80"/>
      <c r="E67" s="80"/>
      <c r="F67" s="81"/>
    </row>
    <row r="68" spans="1:6" ht="15.75">
      <c r="A68" s="134" t="s">
        <v>57</v>
      </c>
      <c r="B68" s="103"/>
      <c r="C68" s="103"/>
      <c r="D68" s="103"/>
      <c r="E68" s="103"/>
      <c r="F68" s="135"/>
    </row>
    <row r="69" spans="1:6" ht="16.5" thickBot="1">
      <c r="A69" s="3"/>
      <c r="B69" s="82"/>
      <c r="C69" s="80"/>
      <c r="D69" s="80"/>
      <c r="E69" s="80"/>
      <c r="F69" s="81"/>
    </row>
    <row r="70" spans="1:6" ht="20.25" thickBot="1" thickTop="1">
      <c r="A70" s="3"/>
      <c r="B70" s="83" t="s">
        <v>58</v>
      </c>
      <c r="C70" s="5"/>
      <c r="E70" s="101">
        <f>+IF(D53&gt;$E$61,$E$61,D53)</f>
        <v>0</v>
      </c>
      <c r="F70" s="6"/>
    </row>
    <row r="71" spans="1:6" ht="16.5" thickTop="1">
      <c r="A71" s="3"/>
      <c r="B71" s="84" t="s">
        <v>59</v>
      </c>
      <c r="C71" s="5"/>
      <c r="D71" s="5"/>
      <c r="E71" s="88" t="s">
        <v>60</v>
      </c>
      <c r="F71" s="6"/>
    </row>
    <row r="72" spans="1:6" ht="7.5" customHeight="1" thickBot="1">
      <c r="A72" s="3"/>
      <c r="B72" s="5"/>
      <c r="C72" s="5"/>
      <c r="D72" s="5"/>
      <c r="E72" s="5"/>
      <c r="F72" s="6"/>
    </row>
    <row r="73" spans="1:6" ht="20.25" thickBot="1" thickTop="1">
      <c r="A73" s="3"/>
      <c r="B73" s="83" t="s">
        <v>61</v>
      </c>
      <c r="C73" s="5"/>
      <c r="D73" s="5"/>
      <c r="E73" s="101">
        <f>+IF(E53&gt;$E$61,$E$61,E53)</f>
        <v>0</v>
      </c>
      <c r="F73" s="6"/>
    </row>
    <row r="74" spans="1:6" ht="16.5" thickTop="1">
      <c r="A74" s="3"/>
      <c r="B74" s="84" t="s">
        <v>62</v>
      </c>
      <c r="C74" s="5"/>
      <c r="D74" s="5"/>
      <c r="E74" s="88" t="s">
        <v>63</v>
      </c>
      <c r="F74" s="6"/>
    </row>
    <row r="75" spans="1:6" ht="7.5" customHeight="1" thickBot="1">
      <c r="A75" s="3"/>
      <c r="B75" s="5"/>
      <c r="C75" s="5"/>
      <c r="D75" s="5"/>
      <c r="E75" s="5"/>
      <c r="F75" s="6"/>
    </row>
    <row r="76" spans="1:6" ht="20.25" thickBot="1" thickTop="1">
      <c r="A76" s="3"/>
      <c r="B76" s="83" t="s">
        <v>64</v>
      </c>
      <c r="C76" s="5"/>
      <c r="D76" s="5"/>
      <c r="E76" s="101">
        <f>+IF(F53&gt;$E$61,$E$61,F53)</f>
        <v>0</v>
      </c>
      <c r="F76" s="6"/>
    </row>
    <row r="77" spans="1:6" ht="16.5" thickTop="1">
      <c r="A77" s="3"/>
      <c r="B77" s="84" t="s">
        <v>65</v>
      </c>
      <c r="C77" s="5"/>
      <c r="D77" s="5"/>
      <c r="E77" s="88" t="s">
        <v>66</v>
      </c>
      <c r="F77" s="6"/>
    </row>
    <row r="78" spans="1:6" ht="7.5" customHeight="1" thickBot="1">
      <c r="A78" s="26"/>
      <c r="B78" s="28"/>
      <c r="C78" s="28"/>
      <c r="D78" s="28"/>
      <c r="E78" s="28"/>
      <c r="F78" s="29"/>
    </row>
    <row r="79" ht="13.5" thickTop="1"/>
    <row r="80" spans="1:6" s="52" customFormat="1" ht="12.75" customHeight="1" thickBot="1">
      <c r="A80" s="49"/>
      <c r="B80" s="50"/>
      <c r="C80" s="51"/>
      <c r="D80" s="51"/>
      <c r="E80" s="51"/>
      <c r="F80" s="51"/>
    </row>
    <row r="81" spans="1:6" s="1" customFormat="1" ht="24.75" customHeight="1" thickBot="1" thickTop="1">
      <c r="A81" s="115" t="s">
        <v>86</v>
      </c>
      <c r="B81" s="116"/>
      <c r="C81" s="116"/>
      <c r="D81" s="116"/>
      <c r="E81" s="116"/>
      <c r="F81" s="117"/>
    </row>
    <row r="82" spans="1:7" ht="19.5" thickTop="1">
      <c r="A82" s="53"/>
      <c r="B82" s="54"/>
      <c r="C82" s="33"/>
      <c r="D82" s="33"/>
      <c r="E82" s="33"/>
      <c r="F82" s="55"/>
      <c r="G82" s="7"/>
    </row>
    <row r="83" spans="1:7" ht="33" customHeight="1">
      <c r="A83" s="122" t="s">
        <v>67</v>
      </c>
      <c r="B83" s="123"/>
      <c r="C83" s="123"/>
      <c r="D83" s="123"/>
      <c r="E83" s="123"/>
      <c r="F83" s="124"/>
      <c r="G83" s="7"/>
    </row>
    <row r="84" spans="1:7" ht="33.75" thickBot="1">
      <c r="A84" s="3"/>
      <c r="B84" s="56"/>
      <c r="C84" s="57"/>
      <c r="D84" s="57"/>
      <c r="E84" s="58" t="s">
        <v>7</v>
      </c>
      <c r="F84" s="6"/>
      <c r="G84" s="7"/>
    </row>
    <row r="85" spans="1:10" s="17" customFormat="1" ht="20.25" thickBot="1" thickTop="1">
      <c r="A85" s="14"/>
      <c r="B85" s="11" t="s">
        <v>147</v>
      </c>
      <c r="C85" s="5"/>
      <c r="D85" s="5"/>
      <c r="E85" s="101">
        <f>+F15</f>
        <v>0</v>
      </c>
      <c r="F85" s="59"/>
      <c r="G85" s="15"/>
      <c r="H85" s="16"/>
      <c r="I85" s="16"/>
      <c r="J85" s="16"/>
    </row>
    <row r="86" spans="1:10" ht="16.5" thickTop="1">
      <c r="A86" s="3"/>
      <c r="B86" s="16"/>
      <c r="C86" s="16"/>
      <c r="D86" s="16"/>
      <c r="E86" s="90" t="s">
        <v>20</v>
      </c>
      <c r="F86" s="6"/>
      <c r="G86" s="7"/>
      <c r="H86" s="5"/>
      <c r="I86" s="5"/>
      <c r="J86" s="5"/>
    </row>
    <row r="87" spans="1:10" ht="12.75" customHeight="1">
      <c r="A87" s="3"/>
      <c r="B87" s="16"/>
      <c r="C87" s="16"/>
      <c r="D87" s="16"/>
      <c r="E87" s="16"/>
      <c r="F87" s="18"/>
      <c r="G87" s="7"/>
      <c r="H87" s="5"/>
      <c r="I87" s="5"/>
      <c r="J87" s="5"/>
    </row>
    <row r="88" spans="1:6" ht="19.5" customHeight="1" thickBot="1">
      <c r="A88" s="38"/>
      <c r="B88" s="39"/>
      <c r="C88" s="40" t="s">
        <v>22</v>
      </c>
      <c r="D88" s="40" t="s">
        <v>23</v>
      </c>
      <c r="E88" s="40" t="s">
        <v>24</v>
      </c>
      <c r="F88" s="6"/>
    </row>
    <row r="89" spans="1:6" ht="20.25" thickBot="1" thickTop="1">
      <c r="A89" s="38"/>
      <c r="B89" s="42" t="s">
        <v>146</v>
      </c>
      <c r="C89" s="101">
        <f>+E70</f>
        <v>0</v>
      </c>
      <c r="D89" s="101">
        <f>+E73</f>
        <v>0</v>
      </c>
      <c r="E89" s="101">
        <f>+E76</f>
        <v>0</v>
      </c>
      <c r="F89" s="18"/>
    </row>
    <row r="90" spans="1:6" ht="16.5" thickTop="1">
      <c r="A90" s="38"/>
      <c r="B90" s="39"/>
      <c r="C90" s="91" t="s">
        <v>60</v>
      </c>
      <c r="D90" s="91" t="s">
        <v>63</v>
      </c>
      <c r="E90" s="91" t="s">
        <v>66</v>
      </c>
      <c r="F90" s="6"/>
    </row>
    <row r="91" spans="1:10" ht="18" customHeight="1">
      <c r="A91" s="3"/>
      <c r="B91" s="16"/>
      <c r="C91" s="16"/>
      <c r="D91" s="16"/>
      <c r="E91" s="16"/>
      <c r="F91" s="18"/>
      <c r="G91" s="7"/>
      <c r="H91" s="5"/>
      <c r="I91" s="5"/>
      <c r="J91" s="5"/>
    </row>
    <row r="92" spans="1:10" s="52" customFormat="1" ht="38.25" thickBot="1">
      <c r="A92" s="3"/>
      <c r="B92" s="5"/>
      <c r="C92" s="9" t="s">
        <v>4</v>
      </c>
      <c r="D92" s="9" t="s">
        <v>5</v>
      </c>
      <c r="E92" s="9" t="s">
        <v>6</v>
      </c>
      <c r="F92" s="21" t="s">
        <v>7</v>
      </c>
      <c r="G92" s="60"/>
      <c r="H92" s="39"/>
      <c r="I92" s="39"/>
      <c r="J92" s="39"/>
    </row>
    <row r="93" spans="1:10" s="52" customFormat="1" ht="48.75" thickBot="1" thickTop="1">
      <c r="A93" s="38"/>
      <c r="B93" s="61" t="s">
        <v>145</v>
      </c>
      <c r="C93" s="102"/>
      <c r="D93" s="102"/>
      <c r="E93" s="102"/>
      <c r="F93" s="104">
        <f>+(C93+D93+E93)/3</f>
        <v>0</v>
      </c>
      <c r="G93" s="60"/>
      <c r="H93" s="39"/>
      <c r="I93" s="39"/>
      <c r="J93" s="39"/>
    </row>
    <row r="94" spans="1:7" s="52" customFormat="1" ht="19.5" thickTop="1">
      <c r="A94" s="3"/>
      <c r="B94" s="62"/>
      <c r="C94" s="93" t="s">
        <v>90</v>
      </c>
      <c r="D94" s="93" t="s">
        <v>91</v>
      </c>
      <c r="E94" s="93" t="s">
        <v>75</v>
      </c>
      <c r="F94" s="97" t="s">
        <v>122</v>
      </c>
      <c r="G94" s="60"/>
    </row>
    <row r="95" spans="1:6" s="52" customFormat="1" ht="18.75">
      <c r="A95" s="3"/>
      <c r="B95" s="63"/>
      <c r="C95" s="57"/>
      <c r="D95" s="57"/>
      <c r="E95" s="57"/>
      <c r="F95" s="6"/>
    </row>
    <row r="96" spans="1:6" s="52" customFormat="1" ht="19.5" thickBot="1">
      <c r="A96" s="3"/>
      <c r="B96" s="5"/>
      <c r="C96" s="9" t="s">
        <v>22</v>
      </c>
      <c r="D96" s="9" t="s">
        <v>23</v>
      </c>
      <c r="E96" s="9" t="s">
        <v>24</v>
      </c>
      <c r="F96" s="6"/>
    </row>
    <row r="97" spans="1:6" s="52" customFormat="1" ht="26.25" customHeight="1" thickBot="1" thickTop="1">
      <c r="A97" s="3"/>
      <c r="B97" s="24" t="s">
        <v>107</v>
      </c>
      <c r="C97" s="107">
        <f>+$E85+C89-$F93</f>
        <v>0</v>
      </c>
      <c r="D97" s="107">
        <f>+$E85+D89-$F93</f>
        <v>0</v>
      </c>
      <c r="E97" s="107">
        <f>+$E85+E89-$F93</f>
        <v>0</v>
      </c>
      <c r="F97" s="6"/>
    </row>
    <row r="98" spans="1:6" s="52" customFormat="1" ht="16.5" thickTop="1">
      <c r="A98" s="3"/>
      <c r="B98" s="64"/>
      <c r="C98" s="65" t="s">
        <v>123</v>
      </c>
      <c r="D98" s="65" t="s">
        <v>132</v>
      </c>
      <c r="E98" s="65" t="s">
        <v>124</v>
      </c>
      <c r="F98" s="6"/>
    </row>
    <row r="99" spans="1:6" s="52" customFormat="1" ht="9.75" customHeight="1" thickBot="1">
      <c r="A99" s="26"/>
      <c r="B99" s="66"/>
      <c r="C99" s="67"/>
      <c r="D99" s="67"/>
      <c r="E99" s="67"/>
      <c r="F99" s="29"/>
    </row>
    <row r="100" spans="1:7" s="1" customFormat="1" ht="33" customHeight="1" thickBot="1" thickTop="1">
      <c r="A100" s="136" t="s">
        <v>72</v>
      </c>
      <c r="B100" s="137"/>
      <c r="C100" s="137"/>
      <c r="D100" s="137"/>
      <c r="E100" s="137"/>
      <c r="F100" s="138"/>
      <c r="G100" s="19"/>
    </row>
    <row r="101" spans="1:6" s="52" customFormat="1" ht="20.25" thickTop="1">
      <c r="A101" s="119" t="s">
        <v>73</v>
      </c>
      <c r="B101" s="120"/>
      <c r="C101" s="120"/>
      <c r="D101" s="120"/>
      <c r="E101" s="120"/>
      <c r="F101" s="121"/>
    </row>
    <row r="102" spans="1:6" ht="12.75">
      <c r="A102" s="3"/>
      <c r="B102" s="5"/>
      <c r="C102" s="5"/>
      <c r="D102" s="5"/>
      <c r="E102" s="5"/>
      <c r="F102" s="6"/>
    </row>
    <row r="103" spans="1:6" ht="33.75" thickBot="1">
      <c r="A103" s="3"/>
      <c r="B103" s="5"/>
      <c r="C103" s="9" t="s">
        <v>4</v>
      </c>
      <c r="D103" s="9" t="s">
        <v>5</v>
      </c>
      <c r="E103" s="9" t="s">
        <v>6</v>
      </c>
      <c r="F103" s="10" t="s">
        <v>7</v>
      </c>
    </row>
    <row r="104" spans="1:6" ht="20.25" thickBot="1" thickTop="1">
      <c r="A104" s="3"/>
      <c r="B104" s="11" t="s">
        <v>99</v>
      </c>
      <c r="C104" s="99"/>
      <c r="D104" s="99"/>
      <c r="E104" s="99"/>
      <c r="F104" s="100">
        <f>(C104+D104+E104)/3</f>
        <v>0</v>
      </c>
    </row>
    <row r="105" spans="1:6" ht="16.5" thickTop="1">
      <c r="A105" s="3"/>
      <c r="B105" s="69" t="s">
        <v>74</v>
      </c>
      <c r="C105" s="85" t="s">
        <v>79</v>
      </c>
      <c r="D105" s="85" t="s">
        <v>80</v>
      </c>
      <c r="E105" s="85" t="s">
        <v>116</v>
      </c>
      <c r="F105" s="94" t="s">
        <v>117</v>
      </c>
    </row>
    <row r="106" spans="1:6" ht="13.5" thickBot="1">
      <c r="A106" s="3"/>
      <c r="B106" s="5"/>
      <c r="C106" s="5"/>
      <c r="D106" s="5"/>
      <c r="E106" s="5"/>
      <c r="F106" s="6"/>
    </row>
    <row r="107" spans="1:6" ht="20.25" thickBot="1" thickTop="1">
      <c r="A107" s="3"/>
      <c r="B107" s="11" t="s">
        <v>100</v>
      </c>
      <c r="C107" s="99"/>
      <c r="D107" s="99"/>
      <c r="E107" s="99"/>
      <c r="F107" s="100">
        <f>(C107+D107+E107)/3</f>
        <v>0</v>
      </c>
    </row>
    <row r="108" spans="1:6" ht="16.5" thickTop="1">
      <c r="A108" s="3"/>
      <c r="B108" s="69" t="s">
        <v>78</v>
      </c>
      <c r="C108" s="85" t="s">
        <v>92</v>
      </c>
      <c r="D108" s="85" t="s">
        <v>93</v>
      </c>
      <c r="E108" s="85" t="s">
        <v>125</v>
      </c>
      <c r="F108" s="94" t="s">
        <v>126</v>
      </c>
    </row>
    <row r="109" spans="1:6" ht="13.5" thickBot="1">
      <c r="A109" s="3"/>
      <c r="B109" s="5"/>
      <c r="C109" s="5"/>
      <c r="D109" s="5"/>
      <c r="E109" s="5"/>
      <c r="F109" s="6"/>
    </row>
    <row r="110" spans="1:6" s="52" customFormat="1" ht="20.25" thickBot="1" thickTop="1">
      <c r="A110" s="3"/>
      <c r="B110" s="11" t="s">
        <v>144</v>
      </c>
      <c r="C110" s="5"/>
      <c r="D110" s="5"/>
      <c r="E110" s="5"/>
      <c r="F110" s="101">
        <f>F104-F107</f>
        <v>0</v>
      </c>
    </row>
    <row r="111" spans="1:6" s="52" customFormat="1" ht="16.5" thickTop="1">
      <c r="A111" s="3"/>
      <c r="B111" s="5"/>
      <c r="C111" s="5"/>
      <c r="D111" s="5"/>
      <c r="E111" s="5"/>
      <c r="F111" s="89" t="s">
        <v>127</v>
      </c>
    </row>
    <row r="112" spans="1:6" ht="19.5" customHeight="1">
      <c r="A112" s="3"/>
      <c r="B112" s="5"/>
      <c r="C112" s="5"/>
      <c r="D112" s="5"/>
      <c r="E112" s="5"/>
      <c r="F112" s="6"/>
    </row>
    <row r="113" spans="1:6" ht="19.5" thickBot="1">
      <c r="A113" s="38"/>
      <c r="B113" s="39"/>
      <c r="C113" s="40" t="s">
        <v>22</v>
      </c>
      <c r="D113" s="40" t="s">
        <v>23</v>
      </c>
      <c r="E113" s="40" t="s">
        <v>47</v>
      </c>
      <c r="F113" s="6"/>
    </row>
    <row r="114" spans="1:6" ht="20.25" thickBot="1" thickTop="1">
      <c r="A114" s="38"/>
      <c r="B114" s="42" t="s">
        <v>146</v>
      </c>
      <c r="C114" s="101">
        <f>+C89</f>
        <v>0</v>
      </c>
      <c r="D114" s="101">
        <f>+D89</f>
        <v>0</v>
      </c>
      <c r="E114" s="101">
        <f>+E89</f>
        <v>0</v>
      </c>
      <c r="F114" s="18"/>
    </row>
    <row r="115" spans="1:6" ht="16.5" thickTop="1">
      <c r="A115" s="38"/>
      <c r="B115" s="39"/>
      <c r="C115" s="91" t="s">
        <v>60</v>
      </c>
      <c r="D115" s="91" t="s">
        <v>63</v>
      </c>
      <c r="E115" s="91" t="s">
        <v>66</v>
      </c>
      <c r="F115" s="6"/>
    </row>
    <row r="116" spans="1:10" s="52" customFormat="1" ht="12.75">
      <c r="A116" s="38"/>
      <c r="B116" s="39"/>
      <c r="C116" s="44"/>
      <c r="D116" s="44"/>
      <c r="E116" s="44"/>
      <c r="F116" s="6"/>
      <c r="G116" s="60"/>
      <c r="H116" s="39"/>
      <c r="I116" s="39"/>
      <c r="J116" s="39"/>
    </row>
    <row r="117" spans="1:10" s="52" customFormat="1" ht="38.25" thickBot="1">
      <c r="A117" s="3"/>
      <c r="B117" s="5"/>
      <c r="C117" s="9" t="s">
        <v>4</v>
      </c>
      <c r="D117" s="9" t="s">
        <v>5</v>
      </c>
      <c r="E117" s="9" t="s">
        <v>6</v>
      </c>
      <c r="F117" s="21" t="s">
        <v>7</v>
      </c>
      <c r="G117" s="60"/>
      <c r="H117" s="39"/>
      <c r="I117" s="39"/>
      <c r="J117" s="39"/>
    </row>
    <row r="118" spans="1:6" s="52" customFormat="1" ht="48.75" thickBot="1" thickTop="1">
      <c r="A118" s="38"/>
      <c r="B118" s="70" t="s">
        <v>137</v>
      </c>
      <c r="C118" s="102"/>
      <c r="D118" s="102"/>
      <c r="E118" s="102"/>
      <c r="F118" s="104">
        <f>+(C118+D118+E118)/3</f>
        <v>0</v>
      </c>
    </row>
    <row r="119" spans="1:6" ht="19.5" thickTop="1">
      <c r="A119" s="3"/>
      <c r="B119" s="62"/>
      <c r="C119" s="93" t="s">
        <v>104</v>
      </c>
      <c r="D119" s="93" t="s">
        <v>105</v>
      </c>
      <c r="E119" s="93" t="s">
        <v>106</v>
      </c>
      <c r="F119" s="96" t="s">
        <v>128</v>
      </c>
    </row>
    <row r="120" spans="1:6" ht="26.25" customHeight="1" thickBot="1">
      <c r="A120" s="3"/>
      <c r="B120" s="5"/>
      <c r="C120" s="9" t="s">
        <v>22</v>
      </c>
      <c r="D120" s="9" t="s">
        <v>23</v>
      </c>
      <c r="E120" s="9" t="s">
        <v>24</v>
      </c>
      <c r="F120" s="6"/>
    </row>
    <row r="121" spans="1:6" ht="20.25" thickBot="1" thickTop="1">
      <c r="A121" s="3"/>
      <c r="B121" s="24" t="s">
        <v>108</v>
      </c>
      <c r="C121" s="101">
        <f>+C114+$F110-$F118</f>
        <v>0</v>
      </c>
      <c r="D121" s="101">
        <f>+D114+$F110-$F118</f>
        <v>0</v>
      </c>
      <c r="E121" s="101">
        <f>+E114+$F110-$F118</f>
        <v>0</v>
      </c>
      <c r="F121" s="6"/>
    </row>
    <row r="122" spans="1:6" ht="16.5" thickTop="1">
      <c r="A122" s="3"/>
      <c r="B122" s="64"/>
      <c r="C122" s="71" t="s">
        <v>129</v>
      </c>
      <c r="D122" s="71" t="s">
        <v>130</v>
      </c>
      <c r="E122" s="71" t="s">
        <v>131</v>
      </c>
      <c r="F122" s="6"/>
    </row>
    <row r="123" spans="1:6" ht="15" customHeight="1" thickBot="1">
      <c r="A123" s="26"/>
      <c r="B123" s="28"/>
      <c r="C123" s="28"/>
      <c r="D123" s="28"/>
      <c r="E123" s="28"/>
      <c r="F123" s="29"/>
    </row>
    <row r="124" ht="13.5" thickTop="1"/>
    <row r="171" spans="2:6" ht="12.75">
      <c r="B171" s="109"/>
      <c r="C171" s="109"/>
      <c r="D171" s="109"/>
      <c r="E171" s="109"/>
      <c r="F171" s="110"/>
    </row>
    <row r="172" spans="2:6" ht="12.75">
      <c r="B172" s="72"/>
      <c r="C172" s="72"/>
      <c r="D172" s="72"/>
      <c r="E172" s="72"/>
      <c r="F172" s="73"/>
    </row>
    <row r="173" ht="25.5">
      <c r="B173" s="74" t="s">
        <v>81</v>
      </c>
    </row>
    <row r="175" ht="28.5">
      <c r="B175" s="74" t="s">
        <v>87</v>
      </c>
    </row>
  </sheetData>
  <mergeCells count="21">
    <mergeCell ref="A1:F1"/>
    <mergeCell ref="B64:F64"/>
    <mergeCell ref="B61:D61"/>
    <mergeCell ref="A4:F4"/>
    <mergeCell ref="A32:F32"/>
    <mergeCell ref="A50:F50"/>
    <mergeCell ref="A58:F58"/>
    <mergeCell ref="A35:F35"/>
    <mergeCell ref="A40:F40"/>
    <mergeCell ref="A7:F7"/>
    <mergeCell ref="A2:F2"/>
    <mergeCell ref="A101:F101"/>
    <mergeCell ref="A83:F83"/>
    <mergeCell ref="A100:F100"/>
    <mergeCell ref="A5:F5"/>
    <mergeCell ref="A33:F33"/>
    <mergeCell ref="A81:F81"/>
    <mergeCell ref="A18:F18"/>
    <mergeCell ref="A3:F3"/>
    <mergeCell ref="A68:F68"/>
    <mergeCell ref="B171:F171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1" r:id="rId1"/>
  <headerFooter alignWithMargins="0">
    <oddHeader>&amp;R&amp;"Times New Roman,Grassetto"&amp;16Prospetto 2</oddHead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paolo.miceli</cp:lastModifiedBy>
  <cp:lastPrinted>2007-01-25T15:34:32Z</cp:lastPrinted>
  <dcterms:created xsi:type="dcterms:W3CDTF">2007-01-09T15:29:23Z</dcterms:created>
  <dcterms:modified xsi:type="dcterms:W3CDTF">2007-03-23T09:41:30Z</dcterms:modified>
  <cp:category/>
  <cp:version/>
  <cp:contentType/>
  <cp:contentStatus/>
</cp:coreProperties>
</file>